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期別明細1期" sheetId="1" r:id="rId1"/>
    <sheet name="期別明細２期" sheetId="2" r:id="rId2"/>
    <sheet name="資金計画" sheetId="3" r:id="rId3"/>
  </sheets>
  <definedNames>
    <definedName name="_xlnm.Print_Area" localSheetId="0">'期別明細1期'!$A$1:$L$119</definedName>
    <definedName name="_xlnm.Print_Area" localSheetId="1">'期別明細２期'!$A$1:$L$119</definedName>
  </definedNames>
  <calcPr fullCalcOnLoad="1"/>
</workbook>
</file>

<file path=xl/sharedStrings.xml><?xml version="1.0" encoding="utf-8"?>
<sst xmlns="http://schemas.openxmlformats.org/spreadsheetml/2006/main" count="368" uniqueCount="165">
  <si>
    <t>（１）原材料・副資材費</t>
  </si>
  <si>
    <t>数量</t>
  </si>
  <si>
    <t>合計</t>
  </si>
  <si>
    <t>経費区分</t>
  </si>
  <si>
    <t>助成対象経費（税抜）</t>
  </si>
  <si>
    <t>（２）機械装置・工具器具費</t>
  </si>
  <si>
    <t>内訳</t>
  </si>
  <si>
    <t>助成事業に要する経費（税込）</t>
  </si>
  <si>
    <t>備考</t>
  </si>
  <si>
    <t>自己資金</t>
  </si>
  <si>
    <t>銀行借入金</t>
  </si>
  <si>
    <t>役員借入金</t>
  </si>
  <si>
    <t>資金調達金額</t>
  </si>
  <si>
    <t>調達先（金融機関名等）</t>
  </si>
  <si>
    <t>（単位：円）</t>
  </si>
  <si>
    <t>役職名</t>
  </si>
  <si>
    <t>氏名</t>
  </si>
  <si>
    <t>連絡先電話番号</t>
  </si>
  <si>
    <t>（２）機械装置・工具器具費</t>
  </si>
  <si>
    <t>●購入の場合</t>
  </si>
  <si>
    <t>（４）産業財産権出願・導入費</t>
  </si>
  <si>
    <t>（５）技術指導受入れ費</t>
  </si>
  <si>
    <t>（６）展示会出展・広告費</t>
  </si>
  <si>
    <t>●リース・レンタルの場合</t>
  </si>
  <si>
    <t>助成金交付申請額
（千円未満切捨）</t>
  </si>
  <si>
    <t>件名</t>
  </si>
  <si>
    <t>内容（具体的に）</t>
  </si>
  <si>
    <t>内容・期間等</t>
  </si>
  <si>
    <t>従事者名</t>
  </si>
  <si>
    <t>所属・役職名</t>
  </si>
  <si>
    <t>従事業務内容</t>
  </si>
  <si>
    <t>従事
時間</t>
  </si>
  <si>
    <t>時間単価
（円）</t>
  </si>
  <si>
    <t>（A)×(B)</t>
  </si>
  <si>
    <t>（Ｃ）</t>
  </si>
  <si>
    <t>(A)×(B)</t>
  </si>
  <si>
    <t>※4-2 技術指導受入れ計画書に記載した技術指導受入れ先について記入してください。</t>
  </si>
  <si>
    <t>月額リース料
（税抜）</t>
  </si>
  <si>
    <t>耐用
年数</t>
  </si>
  <si>
    <t>（５）技術指導受入れ費</t>
  </si>
  <si>
    <t>合計（Y)</t>
  </si>
  <si>
    <t>※「単価（税抜）」欄には、助成対象経費のみ計上してください。</t>
  </si>
  <si>
    <t>技術者氏名</t>
  </si>
  <si>
    <t>※助成事業に要する経費の合計と資金調達内訳の合計が一致するように記入してください。</t>
  </si>
  <si>
    <t>（単位：円）</t>
  </si>
  <si>
    <t>（単位：円）</t>
  </si>
  <si>
    <t>※経費区分ごと、総合計の限度額内に収まるよう期別に調整してください。</t>
  </si>
  <si>
    <t>委託・外注内容</t>
  </si>
  <si>
    <t>数量</t>
  </si>
  <si>
    <t>単価
（税抜）</t>
  </si>
  <si>
    <t>合計（X)</t>
  </si>
  <si>
    <t>助成対象経費
（税抜）</t>
  </si>
  <si>
    <t>購入先</t>
  </si>
  <si>
    <t>合計</t>
  </si>
  <si>
    <t>リース・レンタル先</t>
  </si>
  <si>
    <t>委託・外注先</t>
  </si>
  <si>
    <t>弁理士事務所又は
導入先企業</t>
  </si>
  <si>
    <t>日／回
数</t>
  </si>
  <si>
    <t xml:space="preserve">
</t>
  </si>
  <si>
    <t>日／回
数</t>
  </si>
  <si>
    <t>主催者・発注先等</t>
  </si>
  <si>
    <t>助成対象経費</t>
  </si>
  <si>
    <t>助成事業に要する
経費</t>
  </si>
  <si>
    <t>　　注意事項</t>
  </si>
  <si>
    <t>仕　　　　様</t>
  </si>
  <si>
    <t>品　　　　名</t>
  </si>
  <si>
    <t>機械装置・工具器具費
合計（X)＋(Y)</t>
  </si>
  <si>
    <t>　２．助成事業に直接必要な経費が対象です。量産用経費や消費税、振込手数料、運送料、交通費、通信費、収入印紙代、管理費等の間接経費は助成対象外となります。</t>
  </si>
  <si>
    <t>助成事業に要する
経費（税込）</t>
  </si>
  <si>
    <t>助成事業に要する
経費（税込）</t>
  </si>
  <si>
    <t>（A）</t>
  </si>
  <si>
    <t>（B)</t>
  </si>
  <si>
    <t>（A)×(B)</t>
  </si>
  <si>
    <t>（A)×(B)×（C）</t>
  </si>
  <si>
    <t>助成事業に要する
経費</t>
  </si>
  <si>
    <t>(A)×(B)</t>
  </si>
  <si>
    <t>品　　　　名</t>
  </si>
  <si>
    <t>件　　　　名</t>
  </si>
  <si>
    <t>備　　　　考</t>
  </si>
  <si>
    <t>助成事業に要する
経費（税込）</t>
  </si>
  <si>
    <r>
      <t xml:space="preserve">助成対象経費
</t>
    </r>
    <r>
      <rPr>
        <sz val="10"/>
        <rFont val="ＭＳ Ｐゴシック"/>
        <family val="3"/>
      </rPr>
      <t>（税抜）</t>
    </r>
  </si>
  <si>
    <r>
      <t xml:space="preserve">単価
</t>
    </r>
    <r>
      <rPr>
        <sz val="11"/>
        <rFont val="ＭＳ Ｐゴシック"/>
        <family val="3"/>
      </rPr>
      <t>（税抜）</t>
    </r>
  </si>
  <si>
    <t>（A）</t>
  </si>
  <si>
    <t>（B)</t>
  </si>
  <si>
    <t>（A)×(B)</t>
  </si>
  <si>
    <t>助成事業に要する
経費（税込）</t>
  </si>
  <si>
    <r>
      <t xml:space="preserve">単価
</t>
    </r>
    <r>
      <rPr>
        <sz val="11"/>
        <rFont val="ＭＳ Ｐゴシック"/>
        <family val="3"/>
      </rPr>
      <t>（税抜）</t>
    </r>
  </si>
  <si>
    <t>（Ｃ）</t>
  </si>
  <si>
    <t>（A)×(B)×（C）</t>
  </si>
  <si>
    <r>
      <t xml:space="preserve">助成対象経費
</t>
    </r>
    <r>
      <rPr>
        <sz val="11"/>
        <rFont val="ＭＳ Ｐゴシック"/>
        <family val="3"/>
      </rPr>
      <t>（税抜）</t>
    </r>
  </si>
  <si>
    <r>
      <t xml:space="preserve">使用期間
</t>
    </r>
    <r>
      <rPr>
        <sz val="11"/>
        <rFont val="ＭＳ Ｐゴシック"/>
        <family val="3"/>
      </rPr>
      <t>（月数）</t>
    </r>
  </si>
  <si>
    <t>品　　　名</t>
  </si>
  <si>
    <r>
      <t xml:space="preserve">助成金
交付申請額(X)
</t>
    </r>
    <r>
      <rPr>
        <sz val="10"/>
        <rFont val="ＭＳ Ｐゴシック"/>
        <family val="3"/>
      </rPr>
      <t>（千円未満切捨）</t>
    </r>
  </si>
  <si>
    <r>
      <t xml:space="preserve">助成金
交付申請額(Y)
</t>
    </r>
    <r>
      <rPr>
        <sz val="10"/>
        <rFont val="ＭＳ Ｐゴシック"/>
        <family val="3"/>
      </rPr>
      <t>（千円未満切捨）</t>
    </r>
  </si>
  <si>
    <t>助成金
交付申請額
（千円未満切捨）</t>
  </si>
  <si>
    <r>
      <t xml:space="preserve">助成金
交付申請額
</t>
    </r>
    <r>
      <rPr>
        <sz val="10"/>
        <rFont val="ＭＳ Ｐゴシック"/>
        <family val="3"/>
      </rPr>
      <t>（千円未満切捨）</t>
    </r>
  </si>
  <si>
    <r>
      <t xml:space="preserve">助成金交付申請額
</t>
    </r>
    <r>
      <rPr>
        <sz val="10"/>
        <rFont val="ＭＳ Ｐゴシック"/>
        <family val="3"/>
      </rPr>
      <t>（千円未満切捨）</t>
    </r>
  </si>
  <si>
    <t xml:space="preserve">備　　　　考   </t>
  </si>
  <si>
    <r>
      <t xml:space="preserve">備　　　　考
</t>
    </r>
    <r>
      <rPr>
        <sz val="10"/>
        <rFont val="ＭＳ Ｐゴシック"/>
        <family val="3"/>
      </rPr>
      <t>（資格・経歴等）</t>
    </r>
  </si>
  <si>
    <r>
      <t xml:space="preserve">単価
</t>
    </r>
    <r>
      <rPr>
        <sz val="11"/>
        <rFont val="ＭＳ Ｐゴシック"/>
        <family val="3"/>
      </rPr>
      <t>（税抜）</t>
    </r>
  </si>
  <si>
    <r>
      <t xml:space="preserve">備考
</t>
    </r>
    <r>
      <rPr>
        <sz val="11"/>
        <rFont val="ＭＳ Ｐゴシック"/>
        <family val="3"/>
      </rPr>
      <t>（資格・経歴等）</t>
    </r>
  </si>
  <si>
    <r>
      <rPr>
        <sz val="11"/>
        <rFont val="ＭＳ Ｐゴシック"/>
        <family val="3"/>
      </rPr>
      <t xml:space="preserve">助成金交付申請額
</t>
    </r>
    <r>
      <rPr>
        <sz val="10"/>
        <rFont val="ＭＳ Ｐゴシック"/>
        <family val="3"/>
      </rPr>
      <t>（千円未満切捨）</t>
    </r>
  </si>
  <si>
    <r>
      <t xml:space="preserve">月額リース料
</t>
    </r>
    <r>
      <rPr>
        <sz val="11"/>
        <rFont val="ＭＳ Ｐゴシック"/>
        <family val="3"/>
      </rPr>
      <t>（税抜）</t>
    </r>
  </si>
  <si>
    <r>
      <t xml:space="preserve">使用期間
</t>
    </r>
    <r>
      <rPr>
        <sz val="11"/>
        <rFont val="ＭＳ Ｐゴシック"/>
        <family val="3"/>
      </rPr>
      <t>（月数）</t>
    </r>
  </si>
  <si>
    <t>入力個所</t>
  </si>
  <si>
    <t>第Ⅰ期合計</t>
  </si>
  <si>
    <t>第Ⅱ期合計</t>
  </si>
  <si>
    <t>第Ⅱ期合計</t>
  </si>
  <si>
    <t>第Ⅰ期合計</t>
  </si>
  <si>
    <t>※助成金交付申請額合計（第Ⅰ期・第Ⅱ期の合計）が5,000千円を超過する場合は、5,000千円以下になるよう調整してください。</t>
  </si>
  <si>
    <t>※購入額およびリース・レンタル額の助成金交付申請額合計（第Ⅰ期・第Ⅱ期の合計）が5,000千円を超過する場合は、5,000千円以下になるよう調整してください。</t>
  </si>
  <si>
    <t>(A)×(B)×消費税率</t>
  </si>
  <si>
    <t>（A)×(B)×（C）×消費税率</t>
  </si>
  <si>
    <t>合計</t>
  </si>
  <si>
    <t>合計（X)</t>
  </si>
  <si>
    <t>合計</t>
  </si>
  <si>
    <t>数量</t>
  </si>
  <si>
    <t>単価
（税抜）</t>
  </si>
  <si>
    <t>助成対象経費
（税抜）</t>
  </si>
  <si>
    <t>弁理士事務所又は
導入先企業</t>
  </si>
  <si>
    <t>（A）</t>
  </si>
  <si>
    <t>（B)</t>
  </si>
  <si>
    <t>（A)×(B)</t>
  </si>
  <si>
    <t>合計</t>
  </si>
  <si>
    <t>合計</t>
  </si>
  <si>
    <t>合計</t>
  </si>
  <si>
    <t>助成金
交付申請額(Y)
（千円未満切捨）</t>
  </si>
  <si>
    <t>助成金
交付申請額(X)
（千円未満切捨）</t>
  </si>
  <si>
    <t>単価</t>
  </si>
  <si>
    <t>助成事業に要する
経費（税込）</t>
  </si>
  <si>
    <r>
      <t>助成事業に要する</t>
    </r>
    <r>
      <rPr>
        <sz val="12"/>
        <rFont val="ＭＳ Ｐゴシック"/>
        <family val="3"/>
      </rPr>
      <t xml:space="preserve">
経費</t>
    </r>
  </si>
  <si>
    <t>(A)×(B)×消費税率</t>
  </si>
  <si>
    <t>（A)×(B)×（C）×消費税率</t>
  </si>
  <si>
    <t>(A)×(B)×消費税率</t>
  </si>
  <si>
    <t>（２）機械装置・工具器具費</t>
  </si>
  <si>
    <t>※機械装置・工具器具等をリース・レンタルで使用する場合は、助成対象期間のみが対象となります。</t>
  </si>
  <si>
    <r>
      <t>5-1．期別資金支出明細（</t>
    </r>
    <r>
      <rPr>
        <b/>
        <sz val="16"/>
        <rFont val="ＭＳ Ｐゴシック"/>
        <family val="3"/>
      </rPr>
      <t>第Ⅰ期</t>
    </r>
    <r>
      <rPr>
        <sz val="16"/>
        <rFont val="ＭＳ Ｐゴシック"/>
        <family val="3"/>
      </rPr>
      <t>）</t>
    </r>
  </si>
  <si>
    <r>
      <t>5-2．期別資金支出明細（</t>
    </r>
    <r>
      <rPr>
        <b/>
        <sz val="14"/>
        <rFont val="ＭＳ Ｐゴシック"/>
        <family val="3"/>
      </rPr>
      <t>第Ⅱ期</t>
    </r>
    <r>
      <rPr>
        <sz val="14"/>
        <rFont val="ＭＳ Ｐゴシック"/>
        <family val="3"/>
      </rPr>
      <t>）</t>
    </r>
  </si>
  <si>
    <t>６．技術開発の資金計画</t>
  </si>
  <si>
    <t>※時間単価（円）は2,000円を上限、従事時間数は一人につき月間150時間を上限とします。</t>
  </si>
  <si>
    <t>（単位：円）</t>
  </si>
  <si>
    <t>（単位：円）</t>
  </si>
  <si>
    <t>（単位：円）</t>
  </si>
  <si>
    <t>（単位：円）</t>
  </si>
  <si>
    <r>
      <t>※自社内で不可能な当該研究開発の一部について、外部の事業者等に委託</t>
    </r>
    <r>
      <rPr>
        <sz val="13"/>
        <color indexed="12"/>
        <rFont val="ＭＳ Ｐゴシック"/>
        <family val="3"/>
      </rPr>
      <t>・</t>
    </r>
    <r>
      <rPr>
        <sz val="13"/>
        <rFont val="ＭＳ Ｐゴシック"/>
        <family val="3"/>
      </rPr>
      <t>外注する場合に要する経費を記入してください。
　</t>
    </r>
  </si>
  <si>
    <t xml:space="preserve">※時間単価（円）は2,000円を上限、従事時間数は一人につき月間150時間を上限とします。　 </t>
  </si>
  <si>
    <t>　１．以下の表は「助成事業に要する経費（税込）」と「助成対象経費（税抜）」の列の各セルに数式が入力されています。自動集計できますので、二重線で囲まれた部分についてのみ
       入力してください。ただし検算は必ず行なってください。</t>
  </si>
  <si>
    <r>
      <t>（７）直接人件費</t>
    </r>
    <r>
      <rPr>
        <b/>
        <sz val="14"/>
        <rFont val="ＭＳ Ｐゴシック"/>
        <family val="3"/>
      </rPr>
      <t>（基盤技術が</t>
    </r>
    <r>
      <rPr>
        <b/>
        <u val="single"/>
        <sz val="14"/>
        <rFont val="ＭＳ Ｐゴシック"/>
        <family val="3"/>
      </rPr>
      <t>組込みソフトウェア</t>
    </r>
    <r>
      <rPr>
        <b/>
        <sz val="14"/>
        <rFont val="ＭＳ Ｐゴシック"/>
        <family val="3"/>
      </rPr>
      <t>のみ対象）</t>
    </r>
  </si>
  <si>
    <r>
      <t>（７）直接人件費（</t>
    </r>
    <r>
      <rPr>
        <sz val="10"/>
        <rFont val="ＭＳ Ｐゴシック"/>
        <family val="3"/>
      </rPr>
      <t>組込ソフトウェア</t>
    </r>
    <r>
      <rPr>
        <sz val="12"/>
        <rFont val="ＭＳ Ｐゴシック"/>
        <family val="3"/>
      </rPr>
      <t>）</t>
    </r>
  </si>
  <si>
    <t>　　　行数が足りない場合は、下記を参考に適宜追加してください。</t>
  </si>
  <si>
    <t>（３）委託・外注加工費</t>
  </si>
  <si>
    <t>※4-1 委託・外注計画書に記載した委託・外注先について記入してください。</t>
  </si>
  <si>
    <r>
      <t>　　　【追加方法】①各表の最初と最後の行以外に必要な行数を挿入する
　　　　　　　　　　　　（挿入したい行のすぐ下の行の番号を、必要な行数分選択してから、右クリックメニューから挿入を選択する）
　　　　　　　　　　　②挿入行の上の行の数式のある２列のセルをアクティブにして右側のセルの右下のフィルハンドルにマウスポインターを乗せ、黒の</t>
    </r>
    <r>
      <rPr>
        <b/>
        <sz val="14"/>
        <rFont val="ＭＳ Ｐゴシック"/>
        <family val="3"/>
      </rPr>
      <t>＋</t>
    </r>
    <r>
      <rPr>
        <sz val="14"/>
        <rFont val="ＭＳ Ｐゴシック"/>
        <family val="3"/>
      </rPr>
      <t>字を表示させる
　　　　　　　　　　　③挿入行数分下にドラッグする</t>
    </r>
  </si>
  <si>
    <t>（１）経理担当者</t>
  </si>
  <si>
    <t>（２）資金調達内訳</t>
  </si>
  <si>
    <t>（３）第Ⅰ期</t>
  </si>
  <si>
    <t>　　　※自動計算ですので、（３）第Ⅰ期、（４）第Ⅱ期、（５）第Ⅰ期、第Ⅱ期合計について入力する必要はありません。</t>
  </si>
  <si>
    <t>その他</t>
  </si>
  <si>
    <t>合　　　計</t>
  </si>
  <si>
    <t>（３）委託・外注加工費</t>
  </si>
  <si>
    <t>（４）第Ⅱ期</t>
  </si>
  <si>
    <t>　３．複数企業による共同開発の場合、各経費区分の品名の欄に「負担する企業名」を品名と合わせて記入してください。</t>
  </si>
  <si>
    <t>　 （１）経理担当者および（２）資金調達内訳を入力してください。</t>
  </si>
  <si>
    <t>（５）第Ⅰ期、第Ⅱ期</t>
  </si>
  <si>
    <t>第Ⅰ期、第Ⅱ期合計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</si>
</sst>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quot;△ &quot;#,##0"/>
    <numFmt numFmtId="180" formatCode="0_ "/>
    <numFmt numFmtId="181" formatCode="#,##0;[Red]#,##0"/>
    <numFmt numFmtId="182" formatCode="#,##0_ \);\(#,##0\)"/>
    <numFmt numFmtId="183" formatCode="#,##0_ ;\(#,##0\)"/>
    <numFmt numFmtId="184" formatCode="#,##0_);\(#,##0\)"/>
    <numFmt numFmtId="185" formatCode="&quot;¥&quot;#,##0\ ;&quot;¥&quot;\-#,##0"/>
    <numFmt numFmtId="186" formatCode="#,##0\ \);\(#,##0\)"/>
  </numFmts>
  <fonts count="50">
    <font>
      <sz val="11"/>
      <name val="ＭＳ Ｐゴシック"/>
      <family val="3"/>
    </font>
    <font>
      <sz val="6"/>
      <name val="ＭＳ Ｐゴシック"/>
      <family val="3"/>
    </font>
    <font>
      <sz val="12"/>
      <name val="ＭＳ Ｐゴシック"/>
      <family val="3"/>
    </font>
    <font>
      <sz val="10.5"/>
      <name val="ＭＳ Ｐゴシック"/>
      <family val="3"/>
    </font>
    <font>
      <sz val="14"/>
      <name val="ＭＳ Ｐゴシック"/>
      <family val="3"/>
    </font>
    <font>
      <b/>
      <sz val="14"/>
      <name val="ＭＳ Ｐゴシック"/>
      <family val="3"/>
    </font>
    <font>
      <sz val="12"/>
      <color indexed="12"/>
      <name val="ＭＳ Ｐゴシック"/>
      <family val="3"/>
    </font>
    <font>
      <sz val="12"/>
      <color indexed="10"/>
      <name val="ＭＳ Ｐゴシック"/>
      <family val="3"/>
    </font>
    <font>
      <sz val="14"/>
      <color indexed="10"/>
      <name val="ＭＳ Ｐゴシック"/>
      <family val="3"/>
    </font>
    <font>
      <sz val="10"/>
      <name val="ＭＳ Ｐゴシック"/>
      <family val="3"/>
    </font>
    <font>
      <sz val="16"/>
      <name val="ＭＳ Ｐゴシック"/>
      <family val="3"/>
    </font>
    <font>
      <b/>
      <sz val="16"/>
      <name val="ＭＳ Ｐゴシック"/>
      <family val="3"/>
    </font>
    <font>
      <sz val="13"/>
      <color indexed="10"/>
      <name val="ＭＳ Ｐゴシック"/>
      <family val="3"/>
    </font>
    <font>
      <sz val="13"/>
      <name val="ＭＳ Ｐゴシック"/>
      <family val="3"/>
    </font>
    <font>
      <b/>
      <u val="single"/>
      <sz val="14"/>
      <name val="ＭＳ Ｐゴシック"/>
      <family val="3"/>
    </font>
    <font>
      <sz val="13"/>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style="thin"/>
      <right style="thin"/>
      <top>
        <color indexed="63"/>
      </top>
      <bottom style="double"/>
    </border>
    <border>
      <left style="medium"/>
      <right style="medium"/>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thin"/>
    </border>
    <border>
      <left style="double"/>
      <right style="thin"/>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style="double"/>
      <top style="double"/>
      <bottom style="double"/>
    </border>
    <border>
      <left>
        <color indexed="63"/>
      </left>
      <right style="thin"/>
      <top>
        <color indexed="63"/>
      </top>
      <bottom>
        <color indexed="63"/>
      </bottom>
    </border>
    <border diagonalUp="1" diagonalDown="1">
      <left style="medium"/>
      <right style="medium"/>
      <top style="double"/>
      <bottom style="medium"/>
      <diagonal style="thin"/>
    </border>
    <border>
      <left style="medium"/>
      <right style="medium"/>
      <top style="double"/>
      <bottom style="medium"/>
    </border>
    <border diagonalUp="1" diagonalDown="1">
      <left style="medium"/>
      <right style="medium"/>
      <top>
        <color indexed="63"/>
      </top>
      <bottom style="medium"/>
      <diagonal style="thin"/>
    </border>
    <border>
      <left style="double"/>
      <right style="thin"/>
      <top style="thin"/>
      <bottom>
        <color indexed="63"/>
      </bottom>
    </border>
    <border>
      <left style="double"/>
      <right style="double"/>
      <top style="double"/>
      <bottom>
        <color indexed="63"/>
      </bottom>
    </border>
    <border diagonalUp="1" diagonalDown="1">
      <left style="medium"/>
      <right style="medium"/>
      <top style="medium"/>
      <bottom style="medium"/>
      <diagonal style="thin"/>
    </border>
    <border>
      <left style="medium"/>
      <right>
        <color indexed="63"/>
      </right>
      <top style="double"/>
      <bottom style="medium"/>
    </border>
    <border>
      <left style="medium"/>
      <right>
        <color indexed="63"/>
      </right>
      <top>
        <color indexed="63"/>
      </top>
      <bottom style="medium"/>
    </border>
    <border>
      <left>
        <color indexed="63"/>
      </left>
      <right style="thin"/>
      <top style="medium"/>
      <bottom style="medium"/>
    </border>
    <border>
      <left style="double"/>
      <right style="medium"/>
      <top style="medium"/>
      <bottom>
        <color indexed="63"/>
      </bottom>
    </border>
    <border>
      <left style="medium"/>
      <right style="double"/>
      <top style="medium"/>
      <bottom>
        <color indexed="63"/>
      </bottom>
    </border>
    <border>
      <left style="medium"/>
      <right style="medium"/>
      <top>
        <color indexed="63"/>
      </top>
      <bottom style="medium"/>
    </border>
    <border>
      <left style="double"/>
      <right>
        <color indexed="63"/>
      </right>
      <top style="double"/>
      <bottom style="double"/>
    </border>
    <border>
      <left style="double"/>
      <right style="medium"/>
      <top>
        <color indexed="63"/>
      </top>
      <bottom style="medium"/>
    </border>
    <border>
      <left style="thin"/>
      <right style="double"/>
      <top style="thin"/>
      <bottom style="thin"/>
    </border>
    <border>
      <left style="thin"/>
      <right style="double"/>
      <top style="thin"/>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style="thin"/>
      <top style="medium"/>
      <bottom style="medium"/>
    </border>
    <border>
      <left style="medium"/>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332">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177" fontId="2" fillId="0" borderId="0" xfId="60" applyNumberFormat="1" applyFont="1" applyFill="1" applyAlignment="1">
      <alignment horizontal="left" vertical="center"/>
      <protection/>
    </xf>
    <xf numFmtId="177" fontId="2" fillId="0" borderId="0" xfId="60" applyNumberFormat="1" applyFont="1" applyFill="1">
      <alignment vertical="center"/>
      <protection/>
    </xf>
    <xf numFmtId="0" fontId="2" fillId="0" borderId="0" xfId="0" applyFont="1" applyFill="1" applyAlignment="1">
      <alignment horizontal="center" vertical="center" shrinkToFit="1"/>
    </xf>
    <xf numFmtId="177" fontId="2" fillId="0" borderId="0" xfId="60" applyNumberFormat="1" applyFont="1" applyFill="1" applyBorder="1" applyAlignment="1">
      <alignment horizontal="center" vertical="center"/>
      <protection/>
    </xf>
    <xf numFmtId="177" fontId="2" fillId="0" borderId="0" xfId="60" applyNumberFormat="1" applyFont="1" applyFill="1" applyBorder="1" applyAlignment="1">
      <alignment horizontal="center" vertical="center" wrapText="1"/>
      <protection/>
    </xf>
    <xf numFmtId="177" fontId="2" fillId="0" borderId="10" xfId="60" applyNumberFormat="1" applyFont="1" applyFill="1" applyBorder="1" applyAlignment="1">
      <alignment horizontal="center" vertical="center"/>
      <protection/>
    </xf>
    <xf numFmtId="177" fontId="0" fillId="0" borderId="0" xfId="60" applyNumberFormat="1" applyFont="1" applyFill="1" applyBorder="1" applyAlignment="1">
      <alignment horizontal="center" vertical="center" wrapText="1"/>
      <protection/>
    </xf>
    <xf numFmtId="177" fontId="3" fillId="0" borderId="0" xfId="60" applyNumberFormat="1" applyFont="1" applyFill="1" applyBorder="1" applyAlignment="1">
      <alignment horizontal="center" vertical="center" wrapText="1"/>
      <protection/>
    </xf>
    <xf numFmtId="177" fontId="2" fillId="0" borderId="0" xfId="60" applyNumberFormat="1" applyFont="1" applyFill="1" applyBorder="1">
      <alignment vertical="center"/>
      <protection/>
    </xf>
    <xf numFmtId="177" fontId="2" fillId="0" borderId="0" xfId="60" applyNumberFormat="1" applyFont="1" applyFill="1" applyBorder="1" applyAlignment="1">
      <alignment horizontal="center" vertical="center" shrinkToFit="1"/>
      <protection/>
    </xf>
    <xf numFmtId="177" fontId="2" fillId="0" borderId="11" xfId="60" applyNumberFormat="1" applyFont="1" applyFill="1" applyBorder="1" applyAlignment="1">
      <alignment horizontal="center" vertical="center"/>
      <protection/>
    </xf>
    <xf numFmtId="177" fontId="2" fillId="0" borderId="0" xfId="60" applyNumberFormat="1" applyFont="1" applyFill="1" applyAlignment="1">
      <alignment horizontal="center" vertical="center" shrinkToFit="1"/>
      <protection/>
    </xf>
    <xf numFmtId="177" fontId="2" fillId="0" borderId="0" xfId="60" applyNumberFormat="1" applyFont="1" applyFill="1" applyAlignment="1">
      <alignment horizontal="center" vertical="center" textRotation="255"/>
      <protection/>
    </xf>
    <xf numFmtId="177" fontId="2" fillId="0" borderId="12" xfId="60" applyNumberFormat="1" applyFont="1" applyFill="1" applyBorder="1" applyAlignment="1">
      <alignment horizontal="center" vertical="center"/>
      <protection/>
    </xf>
    <xf numFmtId="177" fontId="7" fillId="0" borderId="13" xfId="60" applyNumberFormat="1" applyFont="1" applyFill="1" applyBorder="1" applyAlignment="1">
      <alignment horizontal="center" vertical="center"/>
      <protection/>
    </xf>
    <xf numFmtId="177" fontId="7" fillId="0" borderId="13" xfId="60" applyNumberFormat="1" applyFont="1" applyFill="1" applyBorder="1">
      <alignment vertical="center"/>
      <protection/>
    </xf>
    <xf numFmtId="177" fontId="7" fillId="0" borderId="13" xfId="60" applyNumberFormat="1" applyFont="1" applyFill="1" applyBorder="1" applyAlignment="1">
      <alignment horizontal="center" vertical="center" wrapText="1"/>
      <protection/>
    </xf>
    <xf numFmtId="177" fontId="7" fillId="0" borderId="13" xfId="60" applyNumberFormat="1" applyFont="1" applyFill="1" applyBorder="1" applyAlignment="1">
      <alignment vertical="center"/>
      <protection/>
    </xf>
    <xf numFmtId="0" fontId="7" fillId="0" borderId="13" xfId="0" applyFont="1" applyFill="1" applyBorder="1" applyAlignment="1">
      <alignment horizontal="center" vertical="center"/>
    </xf>
    <xf numFmtId="177" fontId="2" fillId="0" borderId="13" xfId="60" applyNumberFormat="1" applyFont="1" applyFill="1" applyBorder="1" applyAlignment="1">
      <alignment horizontal="center" vertical="center"/>
      <protection/>
    </xf>
    <xf numFmtId="177" fontId="7" fillId="0" borderId="13" xfId="60" applyNumberFormat="1" applyFont="1" applyFill="1" applyBorder="1" applyAlignment="1">
      <alignment vertical="center" wrapText="1"/>
      <protection/>
    </xf>
    <xf numFmtId="177" fontId="2" fillId="0" borderId="0" xfId="60" applyNumberFormat="1" applyFont="1" applyFill="1" applyBorder="1" applyAlignment="1">
      <alignment horizontal="left" vertical="center"/>
      <protection/>
    </xf>
    <xf numFmtId="176" fontId="2" fillId="0" borderId="0" xfId="0" applyNumberFormat="1" applyFont="1" applyFill="1" applyAlignment="1">
      <alignment/>
    </xf>
    <xf numFmtId="176" fontId="2" fillId="0" borderId="14"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2" fillId="0" borderId="15" xfId="0" applyNumberFormat="1" applyFont="1" applyFill="1" applyBorder="1" applyAlignment="1">
      <alignment/>
    </xf>
    <xf numFmtId="176" fontId="2" fillId="0" borderId="16" xfId="0" applyNumberFormat="1" applyFont="1" applyFill="1" applyBorder="1" applyAlignment="1">
      <alignment/>
    </xf>
    <xf numFmtId="176" fontId="2" fillId="0" borderId="10" xfId="0" applyNumberFormat="1" applyFont="1" applyFill="1" applyBorder="1" applyAlignment="1">
      <alignment/>
    </xf>
    <xf numFmtId="176" fontId="2" fillId="0" borderId="17" xfId="0" applyNumberFormat="1" applyFont="1" applyFill="1" applyBorder="1" applyAlignment="1">
      <alignment/>
    </xf>
    <xf numFmtId="176" fontId="2" fillId="0" borderId="18" xfId="0" applyNumberFormat="1" applyFont="1" applyFill="1" applyBorder="1" applyAlignment="1">
      <alignment/>
    </xf>
    <xf numFmtId="176" fontId="2" fillId="0" borderId="19" xfId="0" applyNumberFormat="1" applyFont="1" applyFill="1" applyBorder="1" applyAlignment="1">
      <alignment/>
    </xf>
    <xf numFmtId="176" fontId="2" fillId="0" borderId="20" xfId="0" applyNumberFormat="1" applyFont="1" applyFill="1" applyBorder="1" applyAlignment="1">
      <alignment/>
    </xf>
    <xf numFmtId="176" fontId="2" fillId="0" borderId="21" xfId="0" applyNumberFormat="1" applyFont="1" applyFill="1" applyBorder="1" applyAlignment="1">
      <alignment/>
    </xf>
    <xf numFmtId="176" fontId="2" fillId="0" borderId="0" xfId="0" applyNumberFormat="1" applyFont="1" applyFill="1" applyBorder="1" applyAlignment="1">
      <alignment/>
    </xf>
    <xf numFmtId="176" fontId="2" fillId="0" borderId="15" xfId="0" applyNumberFormat="1" applyFont="1" applyFill="1" applyBorder="1" applyAlignment="1">
      <alignment horizontal="center"/>
    </xf>
    <xf numFmtId="176" fontId="6" fillId="0" borderId="15" xfId="0" applyNumberFormat="1" applyFont="1" applyFill="1" applyBorder="1" applyAlignment="1">
      <alignment horizontal="center"/>
    </xf>
    <xf numFmtId="176" fontId="6" fillId="0" borderId="21" xfId="0" applyNumberFormat="1" applyFont="1" applyFill="1" applyBorder="1" applyAlignment="1">
      <alignment horizontal="center"/>
    </xf>
    <xf numFmtId="176" fontId="2" fillId="0" borderId="15" xfId="0" applyNumberFormat="1" applyFont="1" applyFill="1" applyBorder="1" applyAlignment="1">
      <alignment/>
    </xf>
    <xf numFmtId="176" fontId="2" fillId="0" borderId="0" xfId="0" applyNumberFormat="1" applyFont="1" applyFill="1" applyBorder="1" applyAlignment="1">
      <alignment horizontal="center" vertical="center" shrinkToFit="1"/>
    </xf>
    <xf numFmtId="176" fontId="2" fillId="0" borderId="10" xfId="0" applyNumberFormat="1" applyFont="1" applyFill="1" applyBorder="1" applyAlignment="1">
      <alignment horizontal="center" vertical="center" wrapText="1"/>
    </xf>
    <xf numFmtId="176" fontId="7" fillId="0" borderId="0" xfId="0" applyNumberFormat="1" applyFont="1" applyFill="1" applyAlignment="1">
      <alignment horizontal="left"/>
    </xf>
    <xf numFmtId="176" fontId="2" fillId="0" borderId="22" xfId="0" applyNumberFormat="1" applyFont="1" applyFill="1" applyBorder="1" applyAlignment="1">
      <alignment/>
    </xf>
    <xf numFmtId="177" fontId="7" fillId="0" borderId="13" xfId="60" applyNumberFormat="1" applyFont="1" applyFill="1" applyBorder="1" applyAlignment="1">
      <alignment horizontal="center" vertical="center"/>
      <protection/>
    </xf>
    <xf numFmtId="177" fontId="2" fillId="0" borderId="10" xfId="60" applyNumberFormat="1" applyFont="1" applyFill="1" applyBorder="1" applyAlignment="1">
      <alignment horizontal="center" vertical="center" wrapText="1"/>
      <protection/>
    </xf>
    <xf numFmtId="177" fontId="2" fillId="0" borderId="17" xfId="60" applyNumberFormat="1" applyFont="1" applyFill="1" applyBorder="1" applyAlignment="1">
      <alignment horizontal="center" vertical="center"/>
      <protection/>
    </xf>
    <xf numFmtId="177" fontId="2" fillId="0" borderId="17" xfId="60" applyNumberFormat="1" applyFont="1" applyFill="1" applyBorder="1" applyAlignment="1">
      <alignment horizontal="center" vertical="center" wrapText="1"/>
      <protection/>
    </xf>
    <xf numFmtId="177" fontId="2" fillId="0" borderId="23" xfId="60" applyNumberFormat="1" applyFont="1" applyFill="1" applyBorder="1" applyAlignment="1">
      <alignment horizontal="center" vertical="center"/>
      <protection/>
    </xf>
    <xf numFmtId="177" fontId="7" fillId="0" borderId="13" xfId="60" applyNumberFormat="1" applyFont="1" applyFill="1" applyBorder="1" applyAlignment="1">
      <alignment horizontal="left" vertical="center"/>
      <protection/>
    </xf>
    <xf numFmtId="177" fontId="2" fillId="0" borderId="24" xfId="60" applyNumberFormat="1" applyFont="1" applyFill="1" applyBorder="1" applyAlignment="1">
      <alignment horizontal="center" vertical="center"/>
      <protection/>
    </xf>
    <xf numFmtId="177" fontId="2" fillId="0" borderId="24" xfId="60" applyNumberFormat="1" applyFont="1" applyFill="1" applyBorder="1" applyAlignment="1">
      <alignment horizontal="center" vertical="center" wrapText="1"/>
      <protection/>
    </xf>
    <xf numFmtId="0" fontId="2" fillId="0" borderId="10" xfId="0" applyFont="1" applyFill="1" applyBorder="1" applyAlignment="1">
      <alignment horizontal="center" wrapText="1"/>
    </xf>
    <xf numFmtId="177" fontId="2" fillId="0" borderId="25" xfId="60" applyNumberFormat="1" applyFont="1" applyFill="1" applyBorder="1" applyAlignment="1">
      <alignment vertical="center"/>
      <protection/>
    </xf>
    <xf numFmtId="177" fontId="2" fillId="0" borderId="24" xfId="60" applyNumberFormat="1" applyFont="1" applyFill="1" applyBorder="1" applyAlignment="1">
      <alignment vertical="center"/>
      <protection/>
    </xf>
    <xf numFmtId="0" fontId="2" fillId="0" borderId="24" xfId="0" applyFont="1" applyFill="1" applyBorder="1" applyAlignment="1">
      <alignment/>
    </xf>
    <xf numFmtId="177" fontId="2" fillId="0" borderId="25" xfId="60" applyNumberFormat="1" applyFont="1" applyFill="1" applyBorder="1" applyAlignment="1">
      <alignment horizontal="center" vertical="center" wrapText="1"/>
      <protection/>
    </xf>
    <xf numFmtId="177" fontId="2" fillId="0" borderId="25" xfId="60" applyNumberFormat="1" applyFont="1" applyFill="1" applyBorder="1" applyAlignment="1">
      <alignment horizontal="center" vertical="center"/>
      <protection/>
    </xf>
    <xf numFmtId="177" fontId="2" fillId="0" borderId="26" xfId="60" applyNumberFormat="1" applyFont="1" applyFill="1" applyBorder="1" applyAlignment="1">
      <alignment horizontal="center" vertical="center"/>
      <protection/>
    </xf>
    <xf numFmtId="176" fontId="2" fillId="0" borderId="0" xfId="0" applyNumberFormat="1" applyFont="1" applyFill="1" applyBorder="1" applyAlignment="1">
      <alignment horizontal="center"/>
    </xf>
    <xf numFmtId="177" fontId="2" fillId="0" borderId="0" xfId="60" applyNumberFormat="1" applyFont="1" applyFill="1" applyBorder="1" applyAlignment="1" applyProtection="1">
      <alignment horizontal="center" vertical="center"/>
      <protection/>
    </xf>
    <xf numFmtId="177" fontId="2" fillId="0" borderId="27" xfId="60" applyNumberFormat="1" applyFont="1" applyFill="1" applyBorder="1" applyAlignment="1">
      <alignment horizontal="center" vertical="center"/>
      <protection/>
    </xf>
    <xf numFmtId="177" fontId="7" fillId="0" borderId="13" xfId="60" applyNumberFormat="1" applyFont="1" applyFill="1" applyBorder="1" applyAlignment="1">
      <alignment horizontal="left" vertical="center"/>
      <protection/>
    </xf>
    <xf numFmtId="177" fontId="7" fillId="0" borderId="0" xfId="60" applyNumberFormat="1" applyFont="1" applyFill="1" applyBorder="1" applyAlignment="1">
      <alignment horizontal="center" vertical="center"/>
      <protection/>
    </xf>
    <xf numFmtId="0" fontId="2" fillId="0" borderId="0" xfId="0" applyFont="1" applyFill="1" applyBorder="1" applyAlignment="1">
      <alignment/>
    </xf>
    <xf numFmtId="0" fontId="2" fillId="0" borderId="0" xfId="0" applyFont="1" applyFill="1" applyBorder="1" applyAlignment="1">
      <alignment horizontal="center" vertical="center" shrinkToFit="1"/>
    </xf>
    <xf numFmtId="177" fontId="2" fillId="0" borderId="28" xfId="60" applyNumberFormat="1" applyFont="1" applyFill="1" applyBorder="1" applyAlignment="1">
      <alignment horizontal="center" vertical="center" wrapText="1"/>
      <protection/>
    </xf>
    <xf numFmtId="177" fontId="2" fillId="0" borderId="0" xfId="60" applyNumberFormat="1" applyFont="1" applyFill="1" applyAlignment="1">
      <alignment horizontal="right" vertical="center"/>
      <protection/>
    </xf>
    <xf numFmtId="177" fontId="2" fillId="0" borderId="11" xfId="60" applyNumberFormat="1" applyFont="1" applyFill="1" applyBorder="1" applyAlignment="1">
      <alignment horizontal="center" vertical="center" wrapText="1"/>
      <protection/>
    </xf>
    <xf numFmtId="177" fontId="0" fillId="0" borderId="25" xfId="60" applyNumberFormat="1" applyFont="1" applyFill="1" applyBorder="1" applyAlignment="1">
      <alignment horizontal="center" vertical="center" wrapText="1"/>
      <protection/>
    </xf>
    <xf numFmtId="177" fontId="2" fillId="0" borderId="28" xfId="60" applyNumberFormat="1" applyFont="1" applyFill="1" applyBorder="1" applyAlignment="1">
      <alignment horizontal="center" vertical="center"/>
      <protection/>
    </xf>
    <xf numFmtId="177" fontId="0" fillId="0" borderId="29" xfId="60" applyNumberFormat="1" applyFont="1" applyFill="1" applyBorder="1" applyAlignment="1">
      <alignment horizontal="center" vertical="center" wrapText="1"/>
      <protection/>
    </xf>
    <xf numFmtId="0" fontId="0" fillId="0" borderId="0" xfId="0" applyFill="1" applyAlignment="1">
      <alignment/>
    </xf>
    <xf numFmtId="0" fontId="0" fillId="0" borderId="0" xfId="0" applyAlignment="1">
      <alignment/>
    </xf>
    <xf numFmtId="0" fontId="2" fillId="0" borderId="0" xfId="0" applyFont="1" applyFill="1" applyAlignment="1">
      <alignment horizontal="right"/>
    </xf>
    <xf numFmtId="0" fontId="0" fillId="0" borderId="14" xfId="0" applyFill="1" applyBorder="1" applyAlignment="1">
      <alignment horizontal="right" vertical="center"/>
    </xf>
    <xf numFmtId="177" fontId="7" fillId="0" borderId="0" xfId="60" applyNumberFormat="1" applyFont="1" applyFill="1" applyBorder="1" applyAlignment="1">
      <alignment horizontal="center" vertical="center" wrapText="1"/>
      <protection/>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7" fontId="3" fillId="0" borderId="0" xfId="60" applyNumberFormat="1" applyFont="1" applyFill="1" applyBorder="1" applyAlignment="1">
      <alignment horizontal="center" vertical="center"/>
      <protection/>
    </xf>
    <xf numFmtId="0" fontId="2" fillId="0" borderId="0" xfId="0" applyFont="1" applyFill="1" applyAlignment="1">
      <alignment/>
    </xf>
    <xf numFmtId="0" fontId="2" fillId="0" borderId="0" xfId="0" applyFont="1" applyFill="1" applyBorder="1" applyAlignment="1">
      <alignment wrapText="1"/>
    </xf>
    <xf numFmtId="0" fontId="0" fillId="0" borderId="0" xfId="0" applyBorder="1" applyAlignment="1">
      <alignment horizontal="left" vertical="center"/>
    </xf>
    <xf numFmtId="0" fontId="0" fillId="0" borderId="0" xfId="0" applyFill="1" applyBorder="1" applyAlignment="1">
      <alignment horizontal="right" vertical="center"/>
    </xf>
    <xf numFmtId="177" fontId="6" fillId="0" borderId="0" xfId="60" applyNumberFormat="1" applyFont="1" applyFill="1" applyBorder="1" applyAlignment="1">
      <alignment horizontal="center" vertical="center"/>
      <protection/>
    </xf>
    <xf numFmtId="177" fontId="2" fillId="0" borderId="26" xfId="60" applyNumberFormat="1" applyFont="1" applyFill="1" applyBorder="1" applyAlignment="1">
      <alignment horizontal="center" vertical="center" wrapText="1"/>
      <protection/>
    </xf>
    <xf numFmtId="0" fontId="0" fillId="0" borderId="14" xfId="0" applyFill="1" applyBorder="1" applyAlignment="1">
      <alignment horizontal="right"/>
    </xf>
    <xf numFmtId="0" fontId="0" fillId="0" borderId="0" xfId="0" applyFill="1" applyBorder="1" applyAlignment="1">
      <alignment/>
    </xf>
    <xf numFmtId="177" fontId="0" fillId="0" borderId="0" xfId="60" applyNumberFormat="1" applyFont="1" applyFill="1" applyBorder="1" applyAlignment="1">
      <alignment horizontal="center" vertical="center"/>
      <protection/>
    </xf>
    <xf numFmtId="177" fontId="0" fillId="0" borderId="24" xfId="60" applyNumberFormat="1" applyFont="1" applyFill="1" applyBorder="1" applyAlignment="1">
      <alignment horizontal="center" vertical="center"/>
      <protection/>
    </xf>
    <xf numFmtId="177" fontId="2" fillId="0" borderId="14" xfId="60" applyNumberFormat="1" applyFont="1" applyFill="1" applyBorder="1" applyAlignment="1">
      <alignment horizontal="right" vertical="center"/>
      <protection/>
    </xf>
    <xf numFmtId="177" fontId="2" fillId="0" borderId="29" xfId="60" applyNumberFormat="1" applyFont="1" applyFill="1" applyBorder="1" applyAlignment="1">
      <alignment horizontal="center" vertical="center"/>
      <protection/>
    </xf>
    <xf numFmtId="177" fontId="2" fillId="0" borderId="0" xfId="60" applyNumberFormat="1" applyFont="1" applyFill="1" applyBorder="1" applyAlignment="1">
      <alignment horizontal="right" vertical="center" wrapText="1"/>
      <protection/>
    </xf>
    <xf numFmtId="177" fontId="7" fillId="0" borderId="0" xfId="60" applyNumberFormat="1" applyFont="1" applyFill="1" applyBorder="1" applyAlignment="1">
      <alignment horizontal="center" vertical="center"/>
      <protection/>
    </xf>
    <xf numFmtId="0" fontId="0" fillId="0" borderId="10" xfId="0" applyBorder="1" applyAlignment="1">
      <alignment horizontal="center" vertical="center" wrapText="1"/>
    </xf>
    <xf numFmtId="0" fontId="0" fillId="0" borderId="14" xfId="0" applyFill="1" applyBorder="1" applyAlignment="1">
      <alignment horizontal="right" wrapText="1"/>
    </xf>
    <xf numFmtId="0" fontId="0" fillId="0" borderId="0" xfId="0" applyBorder="1" applyAlignment="1">
      <alignment wrapText="1"/>
    </xf>
    <xf numFmtId="176" fontId="2" fillId="0" borderId="11" xfId="0" applyNumberFormat="1" applyFont="1" applyFill="1" applyBorder="1" applyAlignment="1">
      <alignment horizontal="center"/>
    </xf>
    <xf numFmtId="0" fontId="2" fillId="0" borderId="24" xfId="60" applyNumberFormat="1" applyFont="1" applyFill="1" applyBorder="1" applyAlignment="1">
      <alignment horizontal="center" vertical="center" wrapText="1"/>
      <protection/>
    </xf>
    <xf numFmtId="177" fontId="3" fillId="0" borderId="11" xfId="60" applyNumberFormat="1" applyFont="1" applyFill="1" applyBorder="1" applyAlignment="1">
      <alignment horizontal="center" vertical="center" wrapText="1"/>
      <protection/>
    </xf>
    <xf numFmtId="0" fontId="4" fillId="0" borderId="0" xfId="0" applyFont="1" applyFill="1" applyAlignment="1">
      <alignment/>
    </xf>
    <xf numFmtId="177" fontId="0" fillId="0" borderId="10" xfId="60" applyNumberFormat="1" applyFont="1" applyFill="1" applyBorder="1" applyAlignment="1">
      <alignment horizontal="center" vertical="center" wrapText="1"/>
      <protection/>
    </xf>
    <xf numFmtId="177" fontId="0" fillId="0" borderId="24" xfId="60" applyNumberFormat="1" applyFont="1" applyFill="1" applyBorder="1" applyAlignment="1">
      <alignment horizontal="center" vertical="center" wrapText="1"/>
      <protection/>
    </xf>
    <xf numFmtId="177" fontId="0" fillId="0" borderId="28" xfId="60" applyNumberFormat="1" applyFont="1" applyFill="1" applyBorder="1" applyAlignment="1">
      <alignment horizontal="center" vertical="center" wrapText="1"/>
      <protection/>
    </xf>
    <xf numFmtId="177" fontId="0" fillId="0" borderId="30" xfId="60" applyNumberFormat="1" applyFont="1" applyFill="1" applyBorder="1" applyAlignment="1">
      <alignment horizontal="center" vertical="center" wrapText="1"/>
      <protection/>
    </xf>
    <xf numFmtId="177" fontId="0" fillId="0" borderId="26" xfId="60" applyNumberFormat="1" applyFont="1" applyFill="1" applyBorder="1" applyAlignment="1">
      <alignment horizontal="center" vertical="center" wrapText="1"/>
      <protection/>
    </xf>
    <xf numFmtId="177" fontId="0" fillId="0" borderId="10" xfId="60" applyNumberFormat="1" applyFont="1" applyFill="1" applyBorder="1" applyAlignment="1">
      <alignment horizontal="center" vertical="center"/>
      <protection/>
    </xf>
    <xf numFmtId="0" fontId="0" fillId="0" borderId="28" xfId="0" applyFill="1" applyBorder="1" applyAlignment="1">
      <alignment horizontal="center" vertical="center" wrapText="1"/>
    </xf>
    <xf numFmtId="177" fontId="0" fillId="0" borderId="17" xfId="60" applyNumberFormat="1" applyFont="1" applyFill="1" applyBorder="1" applyAlignment="1">
      <alignment horizontal="center" vertical="center" wrapText="1"/>
      <protection/>
    </xf>
    <xf numFmtId="177" fontId="9" fillId="0" borderId="25" xfId="60" applyNumberFormat="1" applyFont="1" applyFill="1" applyBorder="1" applyAlignment="1">
      <alignment horizontal="center" vertical="center" wrapText="1"/>
      <protection/>
    </xf>
    <xf numFmtId="177" fontId="0" fillId="0" borderId="0" xfId="60" applyNumberFormat="1" applyFont="1" applyFill="1" applyBorder="1" applyAlignment="1">
      <alignment horizontal="center" vertical="center" wrapText="1"/>
      <protection/>
    </xf>
    <xf numFmtId="177" fontId="2" fillId="0" borderId="31" xfId="60" applyNumberFormat="1" applyFont="1" applyFill="1" applyBorder="1" applyAlignment="1">
      <alignment vertical="center"/>
      <protection/>
    </xf>
    <xf numFmtId="177" fontId="2" fillId="0" borderId="21" xfId="60" applyNumberFormat="1" applyFont="1" applyFill="1" applyBorder="1" applyAlignment="1">
      <alignment vertical="center"/>
      <protection/>
    </xf>
    <xf numFmtId="177" fontId="2" fillId="0" borderId="15" xfId="60" applyNumberFormat="1" applyFont="1" applyFill="1" applyBorder="1" applyAlignment="1">
      <alignment vertical="center"/>
      <protection/>
    </xf>
    <xf numFmtId="177" fontId="2" fillId="0" borderId="32" xfId="60" applyNumberFormat="1" applyFont="1" applyFill="1" applyBorder="1" applyAlignment="1">
      <alignment vertical="center"/>
      <protection/>
    </xf>
    <xf numFmtId="177" fontId="2" fillId="0" borderId="10" xfId="60" applyNumberFormat="1" applyFont="1" applyFill="1" applyBorder="1" applyAlignment="1">
      <alignment vertical="center"/>
      <protection/>
    </xf>
    <xf numFmtId="177" fontId="2" fillId="0" borderId="28" xfId="60" applyNumberFormat="1" applyFont="1" applyFill="1" applyBorder="1" applyAlignment="1">
      <alignment vertical="center"/>
      <protection/>
    </xf>
    <xf numFmtId="177" fontId="0" fillId="0" borderId="21" xfId="0" applyNumberFormat="1" applyBorder="1" applyAlignment="1">
      <alignment vertical="center"/>
    </xf>
    <xf numFmtId="177" fontId="0" fillId="0" borderId="16" xfId="0" applyNumberFormat="1" applyBorder="1" applyAlignment="1">
      <alignment vertical="center"/>
    </xf>
    <xf numFmtId="176" fontId="7" fillId="0" borderId="13" xfId="60" applyNumberFormat="1" applyFont="1" applyFill="1" applyBorder="1">
      <alignment vertical="center"/>
      <protection/>
    </xf>
    <xf numFmtId="177" fontId="0" fillId="0" borderId="28" xfId="60" applyNumberFormat="1" applyFont="1" applyFill="1" applyBorder="1" applyAlignment="1">
      <alignment horizontal="center" vertical="center"/>
      <protection/>
    </xf>
    <xf numFmtId="177" fontId="9" fillId="0" borderId="24" xfId="60" applyNumberFormat="1" applyFont="1" applyFill="1" applyBorder="1" applyAlignment="1">
      <alignment horizontal="center" vertical="center" wrapText="1"/>
      <protection/>
    </xf>
    <xf numFmtId="177" fontId="9" fillId="0" borderId="0" xfId="60" applyNumberFormat="1" applyFont="1" applyFill="1" applyBorder="1" applyAlignment="1">
      <alignment horizontal="center" vertical="center"/>
      <protection/>
    </xf>
    <xf numFmtId="177" fontId="9" fillId="0" borderId="24" xfId="60" applyNumberFormat="1" applyFont="1" applyFill="1" applyBorder="1" applyAlignment="1">
      <alignment horizontal="center" vertical="center"/>
      <protection/>
    </xf>
    <xf numFmtId="0" fontId="9" fillId="0" borderId="0" xfId="0" applyFont="1" applyAlignment="1">
      <alignment horizontal="center" vertical="center"/>
    </xf>
    <xf numFmtId="0" fontId="9" fillId="0" borderId="33" xfId="60" applyNumberFormat="1" applyFont="1" applyFill="1" applyBorder="1" applyAlignment="1">
      <alignment horizontal="center" vertical="center" wrapText="1"/>
      <protection/>
    </xf>
    <xf numFmtId="177" fontId="9" fillId="0" borderId="27" xfId="60" applyNumberFormat="1" applyFont="1" applyFill="1" applyBorder="1" applyAlignment="1">
      <alignment horizontal="center" vertical="center"/>
      <protection/>
    </xf>
    <xf numFmtId="177" fontId="9" fillId="0" borderId="22" xfId="60" applyNumberFormat="1" applyFont="1" applyFill="1" applyBorder="1" applyAlignment="1">
      <alignment horizontal="center" vertical="center"/>
      <protection/>
    </xf>
    <xf numFmtId="177" fontId="2" fillId="0" borderId="0" xfId="60" applyNumberFormat="1" applyFont="1" applyFill="1" applyBorder="1" applyAlignment="1">
      <alignment vertical="center"/>
      <protection/>
    </xf>
    <xf numFmtId="177" fontId="2" fillId="0" borderId="0" xfId="0" applyNumberFormat="1" applyFont="1" applyFill="1" applyBorder="1" applyAlignment="1">
      <alignment vertical="center"/>
    </xf>
    <xf numFmtId="0" fontId="9" fillId="0" borderId="22" xfId="0" applyFont="1" applyBorder="1" applyAlignment="1">
      <alignment horizontal="center" vertical="center"/>
    </xf>
    <xf numFmtId="177" fontId="2" fillId="0" borderId="34" xfId="60" applyNumberFormat="1" applyFont="1" applyFill="1" applyBorder="1" applyAlignment="1">
      <alignment vertical="center"/>
      <protection/>
    </xf>
    <xf numFmtId="0" fontId="2" fillId="0" borderId="13" xfId="0" applyFont="1" applyFill="1" applyBorder="1" applyAlignment="1">
      <alignment/>
    </xf>
    <xf numFmtId="177" fontId="2" fillId="0" borderId="16" xfId="60" applyNumberFormat="1" applyFont="1" applyFill="1" applyBorder="1" applyAlignment="1">
      <alignment vertical="center"/>
      <protection/>
    </xf>
    <xf numFmtId="177" fontId="0" fillId="0" borderId="24" xfId="60" applyNumberFormat="1" applyFont="1" applyFill="1" applyBorder="1" applyAlignment="1">
      <alignment horizontal="center" vertical="center" wrapText="1"/>
      <protection/>
    </xf>
    <xf numFmtId="177" fontId="7" fillId="0" borderId="13" xfId="60" applyNumberFormat="1" applyFont="1" applyFill="1" applyBorder="1" applyAlignment="1" applyProtection="1">
      <alignment horizontal="center" vertical="center"/>
      <protection/>
    </xf>
    <xf numFmtId="177" fontId="2" fillId="0" borderId="13" xfId="60" applyNumberFormat="1" applyFont="1" applyFill="1" applyBorder="1" applyAlignment="1" applyProtection="1">
      <alignment horizontal="center" vertical="center"/>
      <protection/>
    </xf>
    <xf numFmtId="0" fontId="2" fillId="0" borderId="13" xfId="0" applyFont="1" applyFill="1" applyBorder="1" applyAlignment="1">
      <alignment/>
    </xf>
    <xf numFmtId="0" fontId="2" fillId="0" borderId="0" xfId="0" applyFont="1" applyFill="1" applyAlignment="1">
      <alignment vertical="center"/>
    </xf>
    <xf numFmtId="177" fontId="7" fillId="0" borderId="13" xfId="60" applyNumberFormat="1" applyFont="1" applyFill="1" applyBorder="1" applyAlignment="1">
      <alignment horizontal="center" vertical="center"/>
      <protection/>
    </xf>
    <xf numFmtId="177" fontId="2" fillId="0" borderId="35" xfId="60" applyNumberFormat="1" applyFont="1" applyFill="1" applyBorder="1" applyAlignment="1">
      <alignment horizontal="center" vertical="center"/>
      <protection/>
    </xf>
    <xf numFmtId="177" fontId="2" fillId="0" borderId="36" xfId="60" applyNumberFormat="1" applyFont="1" applyFill="1" applyBorder="1" applyAlignment="1">
      <alignment vertical="center"/>
      <protection/>
    </xf>
    <xf numFmtId="177" fontId="0" fillId="0" borderId="12" xfId="60" applyNumberFormat="1" applyFont="1" applyFill="1" applyBorder="1" applyAlignment="1">
      <alignment horizontal="center" vertical="center" wrapText="1"/>
      <protection/>
    </xf>
    <xf numFmtId="177" fontId="2" fillId="0" borderId="37" xfId="60" applyNumberFormat="1" applyFont="1" applyFill="1" applyBorder="1" applyAlignment="1" applyProtection="1">
      <alignment horizontal="center" vertical="center"/>
      <protection/>
    </xf>
    <xf numFmtId="0" fontId="2" fillId="0" borderId="38" xfId="0" applyFont="1" applyFill="1" applyBorder="1" applyAlignment="1">
      <alignment horizontal="center" vertical="center"/>
    </xf>
    <xf numFmtId="177" fontId="2" fillId="0" borderId="39" xfId="60" applyNumberFormat="1" applyFont="1" applyFill="1" applyBorder="1" applyAlignment="1">
      <alignment horizontal="center" vertical="center"/>
      <protection/>
    </xf>
    <xf numFmtId="177" fontId="2" fillId="0" borderId="40" xfId="60" applyNumberFormat="1" applyFont="1" applyFill="1" applyBorder="1" applyAlignment="1">
      <alignment vertical="center"/>
      <protection/>
    </xf>
    <xf numFmtId="177" fontId="2" fillId="0" borderId="17" xfId="60" applyNumberFormat="1" applyFont="1" applyFill="1" applyBorder="1" applyAlignment="1">
      <alignment vertical="center"/>
      <protection/>
    </xf>
    <xf numFmtId="177" fontId="2" fillId="0" borderId="23" xfId="60" applyNumberFormat="1" applyFont="1" applyFill="1" applyBorder="1" applyAlignment="1">
      <alignment vertical="center"/>
      <protection/>
    </xf>
    <xf numFmtId="177" fontId="2" fillId="0" borderId="30" xfId="60" applyNumberFormat="1" applyFont="1" applyFill="1" applyBorder="1" applyAlignment="1">
      <alignment vertical="center"/>
      <protection/>
    </xf>
    <xf numFmtId="177" fontId="2" fillId="0" borderId="41" xfId="60" applyNumberFormat="1" applyFont="1" applyFill="1" applyBorder="1" applyAlignment="1">
      <alignment horizontal="center" vertical="center"/>
      <protection/>
    </xf>
    <xf numFmtId="177" fontId="2" fillId="0" borderId="42" xfId="60" applyNumberFormat="1" applyFont="1" applyFill="1" applyBorder="1" applyAlignment="1">
      <alignment horizontal="center" vertical="center"/>
      <protection/>
    </xf>
    <xf numFmtId="177" fontId="2" fillId="0" borderId="28" xfId="0" applyNumberFormat="1" applyFont="1" applyFill="1" applyBorder="1" applyAlignment="1">
      <alignment vertical="center"/>
    </xf>
    <xf numFmtId="0" fontId="2" fillId="0" borderId="43" xfId="0" applyFont="1" applyFill="1" applyBorder="1" applyAlignment="1">
      <alignment horizontal="center" vertical="center"/>
    </xf>
    <xf numFmtId="177" fontId="0" fillId="0" borderId="23" xfId="0" applyNumberFormat="1" applyBorder="1" applyAlignment="1">
      <alignment vertical="center"/>
    </xf>
    <xf numFmtId="177" fontId="0" fillId="0" borderId="17" xfId="0" applyNumberFormat="1" applyBorder="1" applyAlignment="1">
      <alignment vertical="center"/>
    </xf>
    <xf numFmtId="177" fontId="0" fillId="0" borderId="28" xfId="0" applyNumberFormat="1" applyBorder="1" applyAlignment="1">
      <alignment vertical="center"/>
    </xf>
    <xf numFmtId="177" fontId="7" fillId="0" borderId="41" xfId="60" applyNumberFormat="1" applyFont="1" applyFill="1" applyBorder="1" applyAlignment="1">
      <alignment horizontal="center" vertical="center"/>
      <protection/>
    </xf>
    <xf numFmtId="177" fontId="2" fillId="0" borderId="38" xfId="60" applyNumberFormat="1" applyFont="1" applyFill="1" applyBorder="1" applyAlignment="1">
      <alignment horizontal="center" vertical="center"/>
      <protection/>
    </xf>
    <xf numFmtId="177" fontId="3" fillId="0" borderId="44" xfId="60" applyNumberFormat="1" applyFont="1" applyFill="1" applyBorder="1" applyAlignment="1">
      <alignment vertical="center"/>
      <protection/>
    </xf>
    <xf numFmtId="177" fontId="0" fillId="0" borderId="45" xfId="60" applyNumberFormat="1" applyFont="1" applyFill="1" applyBorder="1" applyAlignment="1">
      <alignment horizontal="center" vertical="center" wrapText="1"/>
      <protection/>
    </xf>
    <xf numFmtId="177" fontId="2" fillId="0" borderId="37" xfId="60" applyNumberFormat="1" applyFont="1" applyFill="1" applyBorder="1" applyAlignment="1">
      <alignment horizontal="center" vertical="center"/>
      <protection/>
    </xf>
    <xf numFmtId="177" fontId="2" fillId="0" borderId="46" xfId="60" applyNumberFormat="1" applyFont="1" applyFill="1" applyBorder="1" applyAlignment="1">
      <alignment vertical="center"/>
      <protection/>
    </xf>
    <xf numFmtId="177" fontId="2" fillId="0" borderId="47" xfId="60" applyNumberFormat="1" applyFont="1" applyFill="1" applyBorder="1" applyAlignment="1">
      <alignment vertical="center"/>
      <protection/>
    </xf>
    <xf numFmtId="177" fontId="12" fillId="0" borderId="13" xfId="60" applyNumberFormat="1" applyFont="1" applyFill="1" applyBorder="1" applyAlignment="1">
      <alignment horizontal="center" vertical="center"/>
      <protection/>
    </xf>
    <xf numFmtId="177" fontId="12" fillId="0" borderId="13" xfId="60" applyNumberFormat="1" applyFont="1" applyFill="1" applyBorder="1" applyAlignment="1">
      <alignment vertical="center"/>
      <protection/>
    </xf>
    <xf numFmtId="177" fontId="13" fillId="0" borderId="21" xfId="60" applyNumberFormat="1" applyFont="1" applyFill="1" applyBorder="1" applyAlignment="1">
      <alignment vertical="center"/>
      <protection/>
    </xf>
    <xf numFmtId="177" fontId="13" fillId="0" borderId="16" xfId="60" applyNumberFormat="1" applyFont="1" applyFill="1" applyBorder="1" applyAlignment="1">
      <alignment vertical="center"/>
      <protection/>
    </xf>
    <xf numFmtId="177" fontId="12" fillId="0" borderId="13" xfId="60" applyNumberFormat="1" applyFont="1" applyFill="1" applyBorder="1">
      <alignment vertical="center"/>
      <protection/>
    </xf>
    <xf numFmtId="177" fontId="13" fillId="0" borderId="32" xfId="60" applyNumberFormat="1" applyFont="1" applyFill="1" applyBorder="1" applyAlignment="1">
      <alignment vertical="center"/>
      <protection/>
    </xf>
    <xf numFmtId="177" fontId="13" fillId="0" borderId="13" xfId="60" applyNumberFormat="1" applyFont="1" applyFill="1" applyBorder="1" applyAlignment="1" applyProtection="1">
      <alignment horizontal="center" vertical="center"/>
      <protection/>
    </xf>
    <xf numFmtId="177" fontId="13" fillId="0" borderId="23" xfId="60" applyNumberFormat="1" applyFont="1" applyFill="1" applyBorder="1" applyAlignment="1">
      <alignment vertical="center"/>
      <protection/>
    </xf>
    <xf numFmtId="177" fontId="13" fillId="0" borderId="17" xfId="60" applyNumberFormat="1" applyFont="1" applyFill="1" applyBorder="1" applyAlignment="1">
      <alignment vertical="center"/>
      <protection/>
    </xf>
    <xf numFmtId="177" fontId="13" fillId="0" borderId="41" xfId="60" applyNumberFormat="1" applyFont="1" applyFill="1" applyBorder="1" applyAlignment="1" applyProtection="1">
      <alignment horizontal="center" vertical="center"/>
      <protection/>
    </xf>
    <xf numFmtId="177" fontId="13" fillId="0" borderId="38" xfId="0" applyNumberFormat="1" applyFont="1" applyFill="1" applyBorder="1" applyAlignment="1">
      <alignment horizontal="center" vertical="center"/>
    </xf>
    <xf numFmtId="177" fontId="13" fillId="0" borderId="28" xfId="60" applyNumberFormat="1" applyFont="1" applyFill="1" applyBorder="1" applyAlignment="1">
      <alignment vertical="center"/>
      <protection/>
    </xf>
    <xf numFmtId="177" fontId="13" fillId="0" borderId="42" xfId="60" applyNumberFormat="1" applyFont="1" applyFill="1" applyBorder="1" applyAlignment="1" applyProtection="1">
      <alignment horizontal="center" vertical="center"/>
      <protection/>
    </xf>
    <xf numFmtId="177" fontId="2" fillId="0" borderId="48" xfId="60" applyNumberFormat="1" applyFont="1" applyFill="1" applyBorder="1" applyAlignment="1">
      <alignment horizontal="center" vertical="center" wrapText="1"/>
      <protection/>
    </xf>
    <xf numFmtId="0" fontId="13" fillId="0" borderId="13" xfId="0" applyFont="1" applyFill="1" applyBorder="1" applyAlignment="1">
      <alignment/>
    </xf>
    <xf numFmtId="177" fontId="13" fillId="0" borderId="13" xfId="60" applyNumberFormat="1" applyFont="1" applyFill="1" applyBorder="1" applyAlignment="1">
      <alignment horizontal="center" vertical="center"/>
      <protection/>
    </xf>
    <xf numFmtId="177" fontId="13" fillId="0" borderId="40" xfId="60" applyNumberFormat="1" applyFont="1" applyFill="1" applyBorder="1" applyAlignment="1">
      <alignment vertical="center"/>
      <protection/>
    </xf>
    <xf numFmtId="0" fontId="13" fillId="0" borderId="13" xfId="0" applyFont="1" applyFill="1" applyBorder="1" applyAlignment="1">
      <alignment/>
    </xf>
    <xf numFmtId="177" fontId="13" fillId="0" borderId="0" xfId="60" applyNumberFormat="1" applyFont="1" applyFill="1">
      <alignment vertical="center"/>
      <protection/>
    </xf>
    <xf numFmtId="0" fontId="13" fillId="0" borderId="38" xfId="0" applyFont="1" applyFill="1" applyBorder="1" applyAlignment="1">
      <alignment horizontal="center" vertical="center"/>
    </xf>
    <xf numFmtId="177" fontId="13" fillId="0" borderId="39" xfId="60" applyNumberFormat="1" applyFont="1" applyFill="1" applyBorder="1" applyAlignment="1">
      <alignment horizontal="center" vertical="center"/>
      <protection/>
    </xf>
    <xf numFmtId="0" fontId="13" fillId="0" borderId="0" xfId="0" applyFont="1" applyFill="1" applyAlignment="1">
      <alignment/>
    </xf>
    <xf numFmtId="177" fontId="13" fillId="0" borderId="48" xfId="60" applyNumberFormat="1" applyFont="1" applyFill="1" applyBorder="1" applyAlignment="1">
      <alignment vertical="center"/>
      <protection/>
    </xf>
    <xf numFmtId="177" fontId="13" fillId="0" borderId="11" xfId="60" applyNumberFormat="1" applyFont="1" applyFill="1" applyBorder="1" applyAlignment="1">
      <alignment horizontal="center" vertical="center" wrapText="1"/>
      <protection/>
    </xf>
    <xf numFmtId="177" fontId="12" fillId="0" borderId="13" xfId="60" applyNumberFormat="1" applyFont="1" applyFill="1" applyBorder="1" applyAlignment="1">
      <alignment horizontal="center" vertical="center" wrapText="1"/>
      <protection/>
    </xf>
    <xf numFmtId="0" fontId="12" fillId="0" borderId="13" xfId="0" applyFont="1" applyFill="1" applyBorder="1" applyAlignment="1">
      <alignment horizontal="center" vertical="center"/>
    </xf>
    <xf numFmtId="177" fontId="12" fillId="0" borderId="49" xfId="60" applyNumberFormat="1" applyFont="1" applyFill="1" applyBorder="1" applyAlignment="1">
      <alignment horizontal="center" vertical="center"/>
      <protection/>
    </xf>
    <xf numFmtId="177" fontId="13" fillId="0" borderId="31" xfId="60" applyNumberFormat="1" applyFont="1" applyFill="1" applyBorder="1" applyAlignment="1">
      <alignment vertical="center"/>
      <protection/>
    </xf>
    <xf numFmtId="177" fontId="13" fillId="0" borderId="30" xfId="60" applyNumberFormat="1" applyFont="1" applyFill="1" applyBorder="1" applyAlignment="1">
      <alignment vertical="center"/>
      <protection/>
    </xf>
    <xf numFmtId="177" fontId="13" fillId="0" borderId="41" xfId="60" applyNumberFormat="1" applyFont="1" applyFill="1" applyBorder="1" applyAlignment="1">
      <alignment horizontal="center" vertical="center"/>
      <protection/>
    </xf>
    <xf numFmtId="177" fontId="13" fillId="0" borderId="48" xfId="60" applyNumberFormat="1" applyFont="1" applyFill="1" applyBorder="1" applyAlignment="1">
      <alignment horizontal="center" vertical="center"/>
      <protection/>
    </xf>
    <xf numFmtId="177" fontId="13" fillId="0" borderId="42" xfId="60" applyNumberFormat="1" applyFont="1" applyFill="1" applyBorder="1" applyAlignment="1">
      <alignment horizontal="center" vertical="center"/>
      <protection/>
    </xf>
    <xf numFmtId="177" fontId="13" fillId="0" borderId="0" xfId="60" applyNumberFormat="1" applyFont="1" applyFill="1" applyBorder="1" applyAlignment="1">
      <alignment horizontal="center" vertical="center"/>
      <protection/>
    </xf>
    <xf numFmtId="177" fontId="12" fillId="0" borderId="13" xfId="60" applyNumberFormat="1" applyFont="1" applyFill="1" applyBorder="1" applyAlignment="1">
      <alignment horizontal="left" vertical="center"/>
      <protection/>
    </xf>
    <xf numFmtId="177" fontId="13" fillId="0" borderId="15" xfId="60" applyNumberFormat="1" applyFont="1" applyFill="1" applyBorder="1" applyAlignment="1">
      <alignment vertical="center"/>
      <protection/>
    </xf>
    <xf numFmtId="177" fontId="13" fillId="0" borderId="10" xfId="60" applyNumberFormat="1" applyFont="1" applyFill="1" applyBorder="1" applyAlignment="1">
      <alignment vertical="center"/>
      <protection/>
    </xf>
    <xf numFmtId="177" fontId="13" fillId="0" borderId="50" xfId="0" applyNumberFormat="1" applyFont="1" applyFill="1" applyBorder="1" applyAlignment="1">
      <alignment horizontal="center" vertical="center"/>
    </xf>
    <xf numFmtId="177" fontId="13" fillId="0" borderId="10" xfId="60" applyNumberFormat="1" applyFont="1" applyFill="1" applyBorder="1" applyAlignment="1">
      <alignment horizontal="center" vertical="center"/>
      <protection/>
    </xf>
    <xf numFmtId="177" fontId="13" fillId="0" borderId="24" xfId="60" applyNumberFormat="1" applyFont="1" applyFill="1" applyBorder="1" applyAlignment="1">
      <alignment horizontal="center" vertical="center"/>
      <protection/>
    </xf>
    <xf numFmtId="177" fontId="13" fillId="0" borderId="24" xfId="60" applyNumberFormat="1" applyFont="1" applyFill="1" applyBorder="1" applyAlignment="1">
      <alignment horizontal="center" vertical="center" wrapText="1"/>
      <protection/>
    </xf>
    <xf numFmtId="177" fontId="13" fillId="0" borderId="10" xfId="60" applyNumberFormat="1" applyFont="1" applyFill="1" applyBorder="1" applyAlignment="1">
      <alignment horizontal="center" vertical="center" wrapText="1"/>
      <protection/>
    </xf>
    <xf numFmtId="177" fontId="13" fillId="0" borderId="51" xfId="60" applyNumberFormat="1" applyFont="1" applyFill="1" applyBorder="1" applyAlignment="1">
      <alignment vertical="center"/>
      <protection/>
    </xf>
    <xf numFmtId="177" fontId="12" fillId="0" borderId="41" xfId="60" applyNumberFormat="1" applyFont="1" applyFill="1" applyBorder="1" applyAlignment="1">
      <alignment vertical="center"/>
      <protection/>
    </xf>
    <xf numFmtId="177" fontId="13" fillId="0" borderId="52" xfId="60" applyNumberFormat="1" applyFont="1" applyFill="1" applyBorder="1" applyAlignment="1">
      <alignment vertical="center"/>
      <protection/>
    </xf>
    <xf numFmtId="0" fontId="13" fillId="0" borderId="28" xfId="0" applyFont="1" applyFill="1" applyBorder="1" applyAlignment="1">
      <alignment horizontal="center" vertical="center"/>
    </xf>
    <xf numFmtId="177" fontId="4" fillId="0" borderId="0" xfId="60" applyNumberFormat="1" applyFont="1" applyFill="1">
      <alignment vertical="center"/>
      <protection/>
    </xf>
    <xf numFmtId="177" fontId="13" fillId="0" borderId="0" xfId="60" applyNumberFormat="1" applyFont="1" applyFill="1" applyBorder="1">
      <alignment vertical="center"/>
      <protection/>
    </xf>
    <xf numFmtId="177" fontId="13" fillId="0" borderId="29" xfId="60" applyNumberFormat="1" applyFont="1" applyFill="1" applyBorder="1" applyAlignment="1">
      <alignment horizontal="center" vertical="center"/>
      <protection/>
    </xf>
    <xf numFmtId="177" fontId="13" fillId="0" borderId="21" xfId="0" applyNumberFormat="1" applyFont="1" applyBorder="1" applyAlignment="1">
      <alignment vertical="center"/>
    </xf>
    <xf numFmtId="177" fontId="13" fillId="0" borderId="16" xfId="0" applyNumberFormat="1" applyFont="1" applyBorder="1" applyAlignment="1">
      <alignment vertical="center"/>
    </xf>
    <xf numFmtId="177" fontId="13" fillId="0" borderId="23" xfId="0" applyNumberFormat="1" applyFont="1" applyBorder="1" applyAlignment="1">
      <alignment vertical="center"/>
    </xf>
    <xf numFmtId="177" fontId="13" fillId="0" borderId="17" xfId="0" applyNumberFormat="1" applyFont="1" applyBorder="1" applyAlignment="1">
      <alignment vertical="center"/>
    </xf>
    <xf numFmtId="0" fontId="13" fillId="0" borderId="43" xfId="0" applyFont="1" applyFill="1" applyBorder="1" applyAlignment="1">
      <alignment horizontal="center" vertical="center"/>
    </xf>
    <xf numFmtId="177" fontId="13" fillId="0" borderId="28" xfId="0" applyNumberFormat="1" applyFont="1" applyBorder="1" applyAlignment="1">
      <alignment vertical="center"/>
    </xf>
    <xf numFmtId="177" fontId="12" fillId="0" borderId="13" xfId="60" applyNumberFormat="1" applyFont="1" applyFill="1" applyBorder="1" applyAlignment="1">
      <alignment vertical="center" wrapText="1"/>
      <protection/>
    </xf>
    <xf numFmtId="177" fontId="12" fillId="0" borderId="49" xfId="60" applyNumberFormat="1" applyFont="1" applyFill="1" applyBorder="1" applyAlignment="1">
      <alignment vertical="center"/>
      <protection/>
    </xf>
    <xf numFmtId="177" fontId="12" fillId="0" borderId="41" xfId="60" applyNumberFormat="1" applyFont="1" applyFill="1" applyBorder="1" applyAlignment="1">
      <alignment horizontal="center" vertical="center"/>
      <protection/>
    </xf>
    <xf numFmtId="177" fontId="13" fillId="0" borderId="43" xfId="60" applyNumberFormat="1" applyFont="1" applyFill="1" applyBorder="1" applyAlignment="1">
      <alignment horizontal="center" vertical="center"/>
      <protection/>
    </xf>
    <xf numFmtId="177" fontId="2" fillId="0" borderId="53" xfId="60" applyNumberFormat="1" applyFont="1" applyFill="1" applyBorder="1" applyAlignment="1">
      <alignment horizontal="center" vertical="center" wrapText="1"/>
      <protection/>
    </xf>
    <xf numFmtId="177" fontId="2" fillId="0" borderId="44" xfId="60" applyNumberFormat="1" applyFont="1" applyFill="1" applyBorder="1" applyAlignment="1">
      <alignment horizontal="center" vertical="center" wrapText="1"/>
      <protection/>
    </xf>
    <xf numFmtId="177" fontId="13" fillId="0" borderId="28" xfId="0" applyNumberFormat="1" applyFont="1" applyFill="1" applyBorder="1" applyAlignment="1">
      <alignment vertical="center"/>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wrapText="1"/>
    </xf>
    <xf numFmtId="177" fontId="12" fillId="0" borderId="13" xfId="60" applyNumberFormat="1" applyFont="1" applyFill="1" applyBorder="1" applyAlignment="1">
      <alignment vertical="center" shrinkToFit="1"/>
      <protection/>
    </xf>
    <xf numFmtId="184" fontId="13" fillId="0" borderId="28" xfId="60" applyNumberFormat="1" applyFont="1" applyFill="1" applyBorder="1" applyAlignment="1">
      <alignment vertical="center"/>
      <protection/>
    </xf>
    <xf numFmtId="177" fontId="0" fillId="0" borderId="32" xfId="60" applyNumberFormat="1" applyFont="1" applyFill="1" applyBorder="1" applyAlignment="1">
      <alignment vertical="center"/>
      <protection/>
    </xf>
    <xf numFmtId="177" fontId="0" fillId="0" borderId="28" xfId="60" applyNumberFormat="1" applyFont="1" applyFill="1" applyBorder="1" applyAlignment="1">
      <alignment horizontal="center" vertical="center" wrapText="1"/>
      <protection/>
    </xf>
    <xf numFmtId="177" fontId="12" fillId="0" borderId="13" xfId="60" applyNumberFormat="1" applyFont="1" applyFill="1" applyBorder="1" applyAlignment="1">
      <alignment horizontal="left" vertical="center" shrinkToFit="1"/>
      <protection/>
    </xf>
    <xf numFmtId="177" fontId="12" fillId="0" borderId="13" xfId="60" applyNumberFormat="1" applyFont="1" applyFill="1" applyBorder="1" applyAlignment="1">
      <alignment horizontal="center" vertical="center" shrinkToFit="1"/>
      <protection/>
    </xf>
    <xf numFmtId="0" fontId="2" fillId="0" borderId="0" xfId="0" applyFont="1" applyBorder="1" applyAlignment="1">
      <alignment horizontal="center" vertical="center" wrapText="1"/>
    </xf>
    <xf numFmtId="177" fontId="13" fillId="0" borderId="0" xfId="60" applyNumberFormat="1" applyFont="1" applyFill="1" applyBorder="1" applyAlignment="1">
      <alignment vertical="center"/>
      <protection/>
    </xf>
    <xf numFmtId="177" fontId="4" fillId="0" borderId="0" xfId="60" applyNumberFormat="1" applyFont="1" applyFill="1" applyAlignment="1">
      <alignment horizontal="left" vertical="center"/>
      <protection/>
    </xf>
    <xf numFmtId="177" fontId="4" fillId="0" borderId="0" xfId="60" applyNumberFormat="1" applyFont="1" applyFill="1" applyAlignment="1">
      <alignment horizontal="right" vertical="center"/>
      <protection/>
    </xf>
    <xf numFmtId="0" fontId="4" fillId="0" borderId="0" xfId="0" applyFont="1" applyFill="1" applyAlignment="1">
      <alignment/>
    </xf>
    <xf numFmtId="0" fontId="4" fillId="0" borderId="0" xfId="0" applyFont="1" applyFill="1" applyAlignment="1">
      <alignment horizontal="right"/>
    </xf>
    <xf numFmtId="177" fontId="4" fillId="0" borderId="0" xfId="60" applyNumberFormat="1" applyFont="1" applyFill="1" applyBorder="1" applyAlignment="1">
      <alignment horizontal="center" vertical="center"/>
      <protection/>
    </xf>
    <xf numFmtId="0" fontId="4" fillId="0" borderId="0" xfId="0" applyFont="1" applyFill="1" applyAlignment="1">
      <alignment horizontal="center" vertical="center" shrinkToFit="1"/>
    </xf>
    <xf numFmtId="177" fontId="4" fillId="0" borderId="0" xfId="60" applyNumberFormat="1" applyFont="1" applyFill="1" applyBorder="1" applyAlignment="1">
      <alignment horizontal="center" vertical="center" wrapText="1"/>
      <protection/>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60" applyNumberFormat="1" applyFont="1" applyFill="1" applyBorder="1" applyAlignment="1">
      <alignment horizontal="left" vertical="center"/>
      <protection/>
    </xf>
    <xf numFmtId="0" fontId="4" fillId="0" borderId="0" xfId="0" applyFont="1" applyFill="1" applyBorder="1" applyAlignment="1">
      <alignment horizontal="right" vertical="center"/>
    </xf>
    <xf numFmtId="0" fontId="4" fillId="0" borderId="0" xfId="0" applyFont="1" applyBorder="1" applyAlignment="1">
      <alignment horizontal="left" vertical="center"/>
    </xf>
    <xf numFmtId="177" fontId="4" fillId="0" borderId="0" xfId="60" applyNumberFormat="1" applyFont="1" applyFill="1" applyBorder="1">
      <alignment vertical="center"/>
      <protection/>
    </xf>
    <xf numFmtId="0" fontId="4" fillId="0" borderId="0" xfId="0" applyFont="1" applyFill="1" applyBorder="1" applyAlignment="1">
      <alignment/>
    </xf>
    <xf numFmtId="0" fontId="4" fillId="0" borderId="14" xfId="0" applyFont="1" applyFill="1" applyBorder="1" applyAlignment="1">
      <alignment horizontal="right"/>
    </xf>
    <xf numFmtId="0" fontId="4" fillId="0" borderId="0" xfId="0" applyFont="1" applyFill="1" applyBorder="1" applyAlignment="1">
      <alignment/>
    </xf>
    <xf numFmtId="177" fontId="4" fillId="0" borderId="0" xfId="60" applyNumberFormat="1" applyFont="1" applyFill="1" applyBorder="1" applyAlignment="1">
      <alignment horizontal="center" vertical="center" shrinkToFit="1"/>
      <protection/>
    </xf>
    <xf numFmtId="177" fontId="4" fillId="0" borderId="14" xfId="60" applyNumberFormat="1" applyFont="1" applyFill="1" applyBorder="1" applyAlignment="1">
      <alignment horizontal="right" vertical="center"/>
      <protection/>
    </xf>
    <xf numFmtId="177" fontId="4" fillId="0" borderId="0" xfId="60" applyNumberFormat="1" applyFont="1" applyFill="1" applyAlignment="1">
      <alignment horizontal="center" vertical="center" shrinkToFit="1"/>
      <protection/>
    </xf>
    <xf numFmtId="0" fontId="13" fillId="0" borderId="14" xfId="0" applyFont="1" applyFill="1" applyBorder="1" applyAlignment="1">
      <alignment horizontal="right" vertical="center"/>
    </xf>
    <xf numFmtId="0" fontId="13" fillId="0" borderId="0" xfId="0" applyFont="1" applyFill="1" applyBorder="1" applyAlignment="1">
      <alignment horizontal="right" vertical="center"/>
    </xf>
    <xf numFmtId="177" fontId="13" fillId="0" borderId="0" xfId="0" applyNumberFormat="1" applyFont="1" applyFill="1" applyBorder="1" applyAlignment="1">
      <alignment vertical="center"/>
    </xf>
    <xf numFmtId="176" fontId="2" fillId="0" borderId="10" xfId="0" applyNumberFormat="1" applyFont="1" applyFill="1" applyBorder="1" applyAlignment="1">
      <alignment shrinkToFit="1"/>
    </xf>
    <xf numFmtId="177" fontId="4" fillId="0" borderId="0" xfId="60" applyNumberFormat="1" applyFont="1" applyFill="1" applyAlignment="1">
      <alignment vertical="center"/>
      <protection/>
    </xf>
    <xf numFmtId="0" fontId="2" fillId="0" borderId="13" xfId="0" applyFont="1" applyFill="1" applyBorder="1" applyAlignment="1">
      <alignment horizontal="center" vertical="center"/>
    </xf>
    <xf numFmtId="177" fontId="13" fillId="0" borderId="13" xfId="60" applyNumberFormat="1" applyFont="1" applyFill="1" applyBorder="1" applyAlignment="1">
      <alignment vertical="center"/>
      <protection/>
    </xf>
    <xf numFmtId="177" fontId="13" fillId="0" borderId="13" xfId="60" applyNumberFormat="1" applyFont="1" applyFill="1" applyBorder="1">
      <alignment vertical="center"/>
      <protection/>
    </xf>
    <xf numFmtId="177" fontId="13" fillId="0" borderId="13" xfId="60" applyNumberFormat="1" applyFont="1" applyFill="1" applyBorder="1" applyAlignment="1">
      <alignment horizontal="center" vertical="center" wrapText="1"/>
      <protection/>
    </xf>
    <xf numFmtId="0" fontId="13" fillId="0" borderId="13" xfId="0" applyFont="1" applyFill="1" applyBorder="1" applyAlignment="1">
      <alignment horizontal="center" vertical="center"/>
    </xf>
    <xf numFmtId="177" fontId="13" fillId="0" borderId="49" xfId="60" applyNumberFormat="1" applyFont="1" applyFill="1" applyBorder="1" applyAlignment="1">
      <alignment horizontal="center" vertical="center"/>
      <protection/>
    </xf>
    <xf numFmtId="177" fontId="13" fillId="0" borderId="13" xfId="60" applyNumberFormat="1" applyFont="1" applyFill="1" applyBorder="1" applyAlignment="1">
      <alignment horizontal="left" vertical="center"/>
      <protection/>
    </xf>
    <xf numFmtId="177" fontId="13" fillId="0" borderId="13" xfId="60" applyNumberFormat="1" applyFont="1" applyFill="1" applyBorder="1" applyAlignment="1">
      <alignment horizontal="left" vertical="center" shrinkToFit="1"/>
      <protection/>
    </xf>
    <xf numFmtId="177" fontId="13" fillId="0" borderId="13" xfId="60" applyNumberFormat="1" applyFont="1" applyFill="1" applyBorder="1" applyAlignment="1">
      <alignment horizontal="center" vertical="center" shrinkToFit="1"/>
      <protection/>
    </xf>
    <xf numFmtId="177" fontId="13" fillId="0" borderId="13" xfId="60" applyNumberFormat="1" applyFont="1" applyFill="1" applyBorder="1" applyAlignment="1">
      <alignment vertical="center" wrapText="1"/>
      <protection/>
    </xf>
    <xf numFmtId="177" fontId="13" fillId="0" borderId="13" xfId="60" applyNumberFormat="1" applyFont="1" applyFill="1" applyBorder="1" applyAlignment="1">
      <alignment vertical="center" shrinkToFit="1"/>
      <protection/>
    </xf>
    <xf numFmtId="177" fontId="13" fillId="0" borderId="49" xfId="60" applyNumberFormat="1" applyFont="1" applyFill="1" applyBorder="1" applyAlignment="1">
      <alignment vertical="center"/>
      <protection/>
    </xf>
    <xf numFmtId="177" fontId="2" fillId="0" borderId="13" xfId="60" applyNumberFormat="1" applyFont="1" applyFill="1" applyBorder="1">
      <alignment vertical="center"/>
      <protection/>
    </xf>
    <xf numFmtId="177" fontId="2" fillId="0" borderId="13" xfId="60" applyNumberFormat="1" applyFont="1" applyFill="1" applyBorder="1" applyAlignment="1">
      <alignment horizontal="center" vertical="center" wrapText="1"/>
      <protection/>
    </xf>
    <xf numFmtId="177" fontId="2" fillId="0" borderId="13" xfId="60" applyNumberFormat="1" applyFont="1" applyFill="1" applyBorder="1" applyAlignment="1">
      <alignment vertical="center"/>
      <protection/>
    </xf>
    <xf numFmtId="177" fontId="2" fillId="0" borderId="13" xfId="60" applyNumberFormat="1" applyFont="1" applyFill="1" applyBorder="1" applyAlignment="1">
      <alignment horizontal="left" vertical="center"/>
      <protection/>
    </xf>
    <xf numFmtId="176" fontId="2" fillId="0" borderId="13" xfId="60" applyNumberFormat="1" applyFont="1" applyFill="1" applyBorder="1">
      <alignment vertical="center"/>
      <protection/>
    </xf>
    <xf numFmtId="177" fontId="2" fillId="0" borderId="13" xfId="60" applyNumberFormat="1" applyFont="1" applyFill="1" applyBorder="1" applyAlignment="1">
      <alignment vertical="center" wrapText="1"/>
      <protection/>
    </xf>
    <xf numFmtId="177" fontId="7" fillId="0" borderId="13" xfId="60" applyNumberFormat="1" applyFont="1" applyFill="1" applyBorder="1" applyAlignment="1">
      <alignment vertical="center"/>
      <protection/>
    </xf>
    <xf numFmtId="176" fontId="2" fillId="0" borderId="0" xfId="0" applyNumberFormat="1" applyFont="1" applyFill="1" applyAlignment="1">
      <alignment horizontal="left"/>
    </xf>
    <xf numFmtId="176" fontId="2" fillId="0" borderId="13" xfId="0" applyNumberFormat="1" applyFont="1" applyFill="1" applyBorder="1" applyAlignment="1">
      <alignment/>
    </xf>
    <xf numFmtId="176" fontId="2" fillId="0" borderId="16" xfId="0" applyNumberFormat="1" applyFont="1" applyFill="1" applyBorder="1" applyAlignment="1">
      <alignment horizontal="distributed" indent="2"/>
    </xf>
    <xf numFmtId="176" fontId="2" fillId="0" borderId="16" xfId="0" applyNumberFormat="1" applyFont="1" applyFill="1" applyBorder="1" applyAlignment="1">
      <alignment horizontal="distributed" wrapText="1" indent="2"/>
    </xf>
    <xf numFmtId="176" fontId="2" fillId="0" borderId="54" xfId="0" applyNumberFormat="1" applyFont="1" applyFill="1" applyBorder="1" applyAlignment="1">
      <alignment/>
    </xf>
    <xf numFmtId="176" fontId="2" fillId="0" borderId="55" xfId="0" applyNumberFormat="1" applyFont="1" applyFill="1" applyBorder="1" applyAlignment="1">
      <alignment horizontal="center"/>
    </xf>
    <xf numFmtId="176" fontId="2" fillId="0" borderId="21" xfId="0" applyNumberFormat="1" applyFont="1" applyFill="1" applyBorder="1" applyAlignment="1">
      <alignment horizontal="center"/>
    </xf>
    <xf numFmtId="177" fontId="13" fillId="0" borderId="14" xfId="60" applyNumberFormat="1" applyFont="1" applyFill="1" applyBorder="1" applyAlignment="1">
      <alignment vertical="center" wrapText="1"/>
      <protection/>
    </xf>
    <xf numFmtId="0" fontId="13" fillId="0" borderId="14" xfId="0" applyFont="1" applyBorder="1" applyAlignment="1">
      <alignment wrapText="1"/>
    </xf>
    <xf numFmtId="177" fontId="4" fillId="0" borderId="0" xfId="60" applyNumberFormat="1" applyFont="1" applyFill="1" applyAlignment="1">
      <alignment vertical="center"/>
      <protection/>
    </xf>
    <xf numFmtId="0" fontId="2" fillId="0" borderId="0" xfId="0" applyFont="1" applyFill="1" applyAlignment="1">
      <alignment/>
    </xf>
    <xf numFmtId="0" fontId="0" fillId="0" borderId="0" xfId="0" applyAlignment="1">
      <alignment/>
    </xf>
    <xf numFmtId="177" fontId="13" fillId="0" borderId="14" xfId="60" applyNumberFormat="1" applyFont="1" applyFill="1" applyBorder="1" applyAlignment="1">
      <alignment vertical="center"/>
      <protection/>
    </xf>
    <xf numFmtId="0" fontId="13" fillId="0" borderId="14" xfId="0" applyFont="1" applyBorder="1" applyAlignment="1">
      <alignment/>
    </xf>
    <xf numFmtId="177" fontId="13" fillId="0" borderId="0" xfId="60" applyNumberFormat="1" applyFont="1" applyFill="1" applyAlignment="1">
      <alignment vertical="center"/>
      <protection/>
    </xf>
    <xf numFmtId="0" fontId="13" fillId="0" borderId="0" xfId="0" applyFont="1" applyAlignment="1">
      <alignment/>
    </xf>
    <xf numFmtId="177" fontId="4" fillId="0" borderId="0" xfId="60" applyNumberFormat="1" applyFont="1" applyFill="1" applyAlignment="1">
      <alignment horizontal="left" vertical="center"/>
      <protection/>
    </xf>
    <xf numFmtId="177" fontId="13" fillId="0" borderId="14" xfId="60" applyNumberFormat="1" applyFont="1" applyFill="1" applyBorder="1" applyAlignment="1">
      <alignment horizontal="left" vertical="center"/>
      <protection/>
    </xf>
    <xf numFmtId="0" fontId="13" fillId="0" borderId="14" xfId="0" applyFont="1" applyBorder="1" applyAlignment="1">
      <alignment vertical="center"/>
    </xf>
    <xf numFmtId="177" fontId="7" fillId="0" borderId="0" xfId="60" applyNumberFormat="1" applyFont="1" applyFill="1" applyBorder="1" applyAlignment="1">
      <alignment horizontal="center" vertical="center"/>
      <protection/>
    </xf>
    <xf numFmtId="177" fontId="2" fillId="0" borderId="0" xfId="60" applyNumberFormat="1" applyFont="1" applyFill="1" applyBorder="1" applyAlignment="1">
      <alignment horizontal="center" vertical="center"/>
      <protection/>
    </xf>
    <xf numFmtId="0" fontId="13" fillId="0" borderId="14" xfId="0" applyFont="1" applyBorder="1" applyAlignment="1">
      <alignment horizontal="left" vertical="center"/>
    </xf>
    <xf numFmtId="177" fontId="13" fillId="0" borderId="0" xfId="60" applyNumberFormat="1" applyFont="1" applyFill="1" applyBorder="1" applyAlignment="1">
      <alignment horizontal="left" vertical="center"/>
      <protection/>
    </xf>
    <xf numFmtId="0" fontId="10" fillId="0" borderId="0" xfId="0" applyFont="1" applyFill="1" applyAlignment="1">
      <alignment/>
    </xf>
    <xf numFmtId="0" fontId="10" fillId="0" borderId="0" xfId="0" applyFont="1" applyAlignment="1">
      <alignment/>
    </xf>
    <xf numFmtId="0" fontId="4" fillId="0" borderId="0" xfId="0" applyFont="1" applyFill="1" applyAlignment="1">
      <alignment/>
    </xf>
    <xf numFmtId="177" fontId="13" fillId="0" borderId="0" xfId="60" applyNumberFormat="1" applyFont="1" applyFill="1" applyAlignment="1">
      <alignment horizontal="left" vertical="center"/>
      <protection/>
    </xf>
    <xf numFmtId="0" fontId="13" fillId="0" borderId="0" xfId="0" applyFont="1" applyAlignment="1">
      <alignment horizontal="left" vertical="center"/>
    </xf>
    <xf numFmtId="0" fontId="4" fillId="0" borderId="0" xfId="0" applyFont="1" applyFill="1" applyAlignment="1">
      <alignment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177" fontId="7" fillId="0" borderId="0" xfId="60" applyNumberFormat="1" applyFont="1" applyFill="1" applyBorder="1" applyAlignment="1">
      <alignment horizontal="center" vertical="center" shrinkToFit="1"/>
      <protection/>
    </xf>
    <xf numFmtId="0" fontId="2" fillId="0" borderId="0" xfId="0" applyFont="1" applyFill="1" applyAlignment="1">
      <alignment vertical="center"/>
    </xf>
    <xf numFmtId="176" fontId="2" fillId="0" borderId="14" xfId="0" applyNumberFormat="1" applyFont="1" applyFill="1" applyBorder="1" applyAlignment="1">
      <alignment/>
    </xf>
    <xf numFmtId="176" fontId="2" fillId="0" borderId="15" xfId="0" applyNumberFormat="1" applyFont="1" applyFill="1" applyBorder="1" applyAlignment="1">
      <alignment horizontal="center" vertical="center" textRotation="255"/>
    </xf>
    <xf numFmtId="176" fontId="2" fillId="0" borderId="10" xfId="0" applyNumberFormat="1" applyFont="1" applyFill="1" applyBorder="1" applyAlignment="1">
      <alignment horizontal="center"/>
    </xf>
    <xf numFmtId="176" fontId="2" fillId="0" borderId="56" xfId="0" applyNumberFormat="1" applyFont="1" applyFill="1" applyBorder="1" applyAlignment="1">
      <alignment horizontal="center"/>
    </xf>
    <xf numFmtId="176" fontId="2" fillId="0" borderId="57" xfId="0" applyNumberFormat="1" applyFont="1" applyFill="1" applyBorder="1" applyAlignment="1">
      <alignment horizontal="center"/>
    </xf>
    <xf numFmtId="176" fontId="2" fillId="0" borderId="17" xfId="0" applyNumberFormat="1" applyFont="1" applyFill="1" applyBorder="1" applyAlignment="1">
      <alignment horizontal="center" vertical="center" wrapText="1"/>
    </xf>
    <xf numFmtId="176" fontId="2" fillId="0" borderId="23" xfId="0" applyNumberFormat="1" applyFont="1" applyFill="1" applyBorder="1" applyAlignment="1">
      <alignment horizontal="center" vertical="center" wrapText="1"/>
    </xf>
    <xf numFmtId="176" fontId="2" fillId="0" borderId="13" xfId="0" applyNumberFormat="1" applyFont="1" applyFill="1" applyBorder="1" applyAlignment="1">
      <alignment horizontal="center"/>
    </xf>
    <xf numFmtId="176" fontId="2" fillId="0" borderId="0" xfId="0" applyNumberFormat="1" applyFont="1" applyFill="1" applyAlignment="1">
      <alignment/>
    </xf>
    <xf numFmtId="176" fontId="2" fillId="0" borderId="15" xfId="0" applyNumberFormat="1" applyFont="1" applyFill="1" applyBorder="1" applyAlignment="1">
      <alignment horizontal="center" vertical="center" wrapText="1"/>
    </xf>
    <xf numFmtId="0" fontId="0" fillId="0" borderId="14" xfId="0" applyFill="1" applyBorder="1" applyAlignment="1">
      <alignment/>
    </xf>
    <xf numFmtId="176" fontId="4" fillId="0" borderId="0" xfId="0" applyNumberFormat="1" applyFont="1" applyFill="1" applyAlignment="1">
      <alignment horizontal="left"/>
    </xf>
    <xf numFmtId="176" fontId="8" fillId="0" borderId="0" xfId="0" applyNumberFormat="1" applyFont="1" applyFill="1" applyAlignment="1">
      <alignment horizontal="left"/>
    </xf>
    <xf numFmtId="176" fontId="2" fillId="0" borderId="0" xfId="0" applyNumberFormat="1" applyFont="1" applyFill="1" applyAlignment="1">
      <alignment horizontal="left" shrinkToFit="1"/>
    </xf>
    <xf numFmtId="176" fontId="2" fillId="0" borderId="0" xfId="0" applyNumberFormat="1" applyFont="1" applyFill="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経費計算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P145"/>
  <sheetViews>
    <sheetView tabSelected="1" zoomScale="55" zoomScaleNormal="55" zoomScaleSheetLayoutView="90" workbookViewId="0" topLeftCell="A1">
      <selection activeCell="A2" sqref="A2:B2"/>
    </sheetView>
  </sheetViews>
  <sheetFormatPr defaultColWidth="9.00390625" defaultRowHeight="13.5"/>
  <cols>
    <col min="1" max="1" width="23.25390625" style="1" customWidth="1"/>
    <col min="2" max="2" width="36.50390625" style="1" customWidth="1"/>
    <col min="3" max="3" width="14.50390625" style="1" customWidth="1"/>
    <col min="4" max="4" width="11.375" style="1" customWidth="1"/>
    <col min="5" max="5" width="16.625" style="1" bestFit="1" customWidth="1"/>
    <col min="6" max="6" width="17.25390625" style="1" bestFit="1" customWidth="1"/>
    <col min="7" max="7" width="20.375" style="1" bestFit="1" customWidth="1"/>
    <col min="8" max="8" width="21.25390625" style="1" bestFit="1" customWidth="1"/>
    <col min="9" max="9" width="13.00390625" style="1" bestFit="1" customWidth="1"/>
    <col min="10" max="10" width="17.375" style="1" bestFit="1" customWidth="1"/>
    <col min="11" max="11" width="9.375" style="1" customWidth="1"/>
    <col min="12" max="14" width="9.75390625" style="1" customWidth="1"/>
    <col min="15" max="16384" width="9.00390625" style="1" customWidth="1"/>
  </cols>
  <sheetData>
    <row r="1" ht="15" thickBot="1"/>
    <row r="2" spans="1:5" ht="25.5" customHeight="1" thickBot="1" thickTop="1">
      <c r="A2" s="304" t="s">
        <v>136</v>
      </c>
      <c r="B2" s="305"/>
      <c r="E2" s="262" t="s">
        <v>104</v>
      </c>
    </row>
    <row r="3" spans="1:7" ht="18" thickTop="1">
      <c r="A3" s="306" t="s">
        <v>63</v>
      </c>
      <c r="B3" s="292"/>
      <c r="C3" s="292"/>
      <c r="D3" s="292"/>
      <c r="E3" s="292"/>
      <c r="F3" s="292"/>
      <c r="G3" s="292"/>
    </row>
    <row r="4" spans="1:10" s="140" customFormat="1" ht="35.25" customHeight="1">
      <c r="A4" s="309" t="s">
        <v>146</v>
      </c>
      <c r="B4" s="310"/>
      <c r="C4" s="310"/>
      <c r="D4" s="310"/>
      <c r="E4" s="310"/>
      <c r="F4" s="310"/>
      <c r="G4" s="310"/>
      <c r="H4" s="310"/>
      <c r="I4" s="310"/>
      <c r="J4" s="310"/>
    </row>
    <row r="5" spans="1:10" s="140" customFormat="1" ht="17.25">
      <c r="A5" s="311" t="s">
        <v>149</v>
      </c>
      <c r="B5" s="312"/>
      <c r="C5" s="312"/>
      <c r="D5" s="312"/>
      <c r="E5" s="312"/>
      <c r="F5" s="312"/>
      <c r="G5" s="312"/>
      <c r="H5" s="312"/>
      <c r="I5" s="312"/>
      <c r="J5" s="312"/>
    </row>
    <row r="6" spans="1:10" s="140" customFormat="1" ht="72" customHeight="1">
      <c r="A6" s="309" t="s">
        <v>152</v>
      </c>
      <c r="B6" s="313"/>
      <c r="C6" s="313"/>
      <c r="D6" s="313"/>
      <c r="E6" s="313"/>
      <c r="F6" s="313"/>
      <c r="G6" s="313"/>
      <c r="H6" s="313"/>
      <c r="I6" s="313"/>
      <c r="J6" s="313"/>
    </row>
    <row r="7" spans="1:10" s="140" customFormat="1" ht="17.25">
      <c r="A7" s="311" t="s">
        <v>67</v>
      </c>
      <c r="B7" s="314"/>
      <c r="C7" s="314"/>
      <c r="D7" s="314"/>
      <c r="E7" s="314"/>
      <c r="F7" s="314"/>
      <c r="G7" s="314"/>
      <c r="H7" s="314"/>
      <c r="I7" s="314"/>
      <c r="J7" s="314"/>
    </row>
    <row r="8" spans="1:10" s="140" customFormat="1" ht="17.25">
      <c r="A8" s="311" t="s">
        <v>161</v>
      </c>
      <c r="B8" s="312"/>
      <c r="C8" s="312"/>
      <c r="D8" s="312"/>
      <c r="E8" s="312"/>
      <c r="F8" s="312"/>
      <c r="G8" s="312"/>
      <c r="H8" s="312"/>
      <c r="I8" s="312"/>
      <c r="J8" s="312"/>
    </row>
    <row r="9" spans="1:10" s="140" customFormat="1" ht="17.25">
      <c r="A9" s="311"/>
      <c r="B9" s="314"/>
      <c r="C9" s="314"/>
      <c r="D9" s="314"/>
      <c r="E9" s="314"/>
      <c r="F9" s="314"/>
      <c r="G9" s="314"/>
      <c r="H9" s="314"/>
      <c r="I9" s="314"/>
      <c r="J9" s="314"/>
    </row>
    <row r="10" spans="1:10" ht="14.25">
      <c r="A10" s="291"/>
      <c r="B10" s="292"/>
      <c r="C10" s="292"/>
      <c r="D10" s="292"/>
      <c r="E10" s="292"/>
      <c r="F10" s="292"/>
      <c r="G10" s="292"/>
      <c r="H10" s="292"/>
      <c r="I10" s="292"/>
      <c r="J10" s="292"/>
    </row>
    <row r="11" spans="1:14" ht="18" customHeight="1">
      <c r="A11" s="297" t="s">
        <v>0</v>
      </c>
      <c r="B11" s="297"/>
      <c r="C11" s="297"/>
      <c r="D11" s="4"/>
      <c r="E11" s="4"/>
      <c r="F11" s="4"/>
      <c r="G11" s="69" t="s">
        <v>45</v>
      </c>
      <c r="K11" s="66"/>
      <c r="L11" s="67"/>
      <c r="M11" s="67"/>
      <c r="N11" s="67"/>
    </row>
    <row r="12" spans="1:14" ht="27.75">
      <c r="A12" s="8" t="s">
        <v>65</v>
      </c>
      <c r="B12" s="8" t="s">
        <v>64</v>
      </c>
      <c r="C12" s="8" t="s">
        <v>48</v>
      </c>
      <c r="D12" s="47" t="s">
        <v>81</v>
      </c>
      <c r="E12" s="103" t="s">
        <v>68</v>
      </c>
      <c r="F12" s="103" t="s">
        <v>51</v>
      </c>
      <c r="G12" s="47" t="s">
        <v>52</v>
      </c>
      <c r="H12" s="58"/>
      <c r="I12" s="6"/>
      <c r="J12" s="6"/>
      <c r="K12" s="6"/>
      <c r="L12" s="6"/>
      <c r="M12" s="6"/>
      <c r="N12" s="6"/>
    </row>
    <row r="13" spans="1:14" ht="15" thickBot="1">
      <c r="A13" s="52"/>
      <c r="B13" s="52"/>
      <c r="C13" s="125" t="s">
        <v>70</v>
      </c>
      <c r="D13" s="125" t="s">
        <v>71</v>
      </c>
      <c r="E13" s="123" t="s">
        <v>111</v>
      </c>
      <c r="F13" s="123" t="s">
        <v>72</v>
      </c>
      <c r="G13" s="136"/>
      <c r="H13" s="71"/>
      <c r="I13" s="6"/>
      <c r="J13" s="6"/>
      <c r="K13" s="6"/>
      <c r="L13" s="6"/>
      <c r="M13" s="6"/>
      <c r="N13" s="6"/>
    </row>
    <row r="14" spans="1:14" ht="27" customHeight="1" thickBot="1" thickTop="1">
      <c r="A14" s="181"/>
      <c r="B14" s="181"/>
      <c r="C14" s="181"/>
      <c r="D14" s="263"/>
      <c r="E14" s="168">
        <f>ROUNDDOWN(F14*1.05,0)</f>
        <v>0</v>
      </c>
      <c r="F14" s="169">
        <f>C14*D14</f>
        <v>0</v>
      </c>
      <c r="G14" s="172"/>
      <c r="H14" s="62"/>
      <c r="I14" s="62"/>
      <c r="J14" s="62"/>
      <c r="K14" s="65"/>
      <c r="L14" s="65"/>
      <c r="M14" s="65"/>
      <c r="N14" s="65"/>
    </row>
    <row r="15" spans="1:14" ht="27" customHeight="1" thickBot="1" thickTop="1">
      <c r="A15" s="181"/>
      <c r="B15" s="181"/>
      <c r="C15" s="181"/>
      <c r="D15" s="263"/>
      <c r="E15" s="168">
        <f aca="true" t="shared" si="0" ref="E15:E28">ROUNDDOWN(F15*1.05,0)</f>
        <v>0</v>
      </c>
      <c r="F15" s="169">
        <f aca="true" t="shared" si="1" ref="F15:F28">C15*D15</f>
        <v>0</v>
      </c>
      <c r="G15" s="172"/>
      <c r="H15" s="62"/>
      <c r="I15" s="62"/>
      <c r="J15" s="62"/>
      <c r="K15" s="65"/>
      <c r="L15" s="65"/>
      <c r="M15" s="65"/>
      <c r="N15" s="65"/>
    </row>
    <row r="16" spans="1:14" ht="27" customHeight="1" thickBot="1" thickTop="1">
      <c r="A16" s="181"/>
      <c r="B16" s="181"/>
      <c r="C16" s="181"/>
      <c r="D16" s="263"/>
      <c r="E16" s="168">
        <f t="shared" si="0"/>
        <v>0</v>
      </c>
      <c r="F16" s="169">
        <f t="shared" si="1"/>
        <v>0</v>
      </c>
      <c r="G16" s="172"/>
      <c r="H16" s="62"/>
      <c r="I16" s="62"/>
      <c r="J16" s="62"/>
      <c r="K16" s="65"/>
      <c r="L16" s="65"/>
      <c r="M16" s="65"/>
      <c r="N16" s="65"/>
    </row>
    <row r="17" spans="1:14" ht="27" customHeight="1" thickBot="1" thickTop="1">
      <c r="A17" s="181"/>
      <c r="B17" s="181"/>
      <c r="C17" s="181"/>
      <c r="D17" s="263"/>
      <c r="E17" s="168">
        <f>ROUNDDOWN(F17*1.05,0)</f>
        <v>0</v>
      </c>
      <c r="F17" s="169">
        <f>C17*D17</f>
        <v>0</v>
      </c>
      <c r="G17" s="172"/>
      <c r="H17" s="62"/>
      <c r="I17" s="62"/>
      <c r="J17" s="62"/>
      <c r="K17" s="65"/>
      <c r="L17" s="65"/>
      <c r="M17" s="65"/>
      <c r="N17" s="65"/>
    </row>
    <row r="18" spans="1:14" ht="27" customHeight="1" thickBot="1" thickTop="1">
      <c r="A18" s="181"/>
      <c r="B18" s="181"/>
      <c r="C18" s="181"/>
      <c r="D18" s="263"/>
      <c r="E18" s="168">
        <f>ROUNDDOWN(F18*1.05,0)</f>
        <v>0</v>
      </c>
      <c r="F18" s="169">
        <f>C18*D18</f>
        <v>0</v>
      </c>
      <c r="G18" s="172"/>
      <c r="H18" s="62"/>
      <c r="I18" s="62"/>
      <c r="J18" s="62"/>
      <c r="K18" s="65"/>
      <c r="L18" s="65"/>
      <c r="M18" s="65"/>
      <c r="N18" s="65"/>
    </row>
    <row r="19" spans="1:14" ht="27" customHeight="1" thickBot="1" thickTop="1">
      <c r="A19" s="181"/>
      <c r="B19" s="181"/>
      <c r="C19" s="181"/>
      <c r="D19" s="263"/>
      <c r="E19" s="168">
        <f t="shared" si="0"/>
        <v>0</v>
      </c>
      <c r="F19" s="169">
        <f t="shared" si="1"/>
        <v>0</v>
      </c>
      <c r="G19" s="172"/>
      <c r="H19" s="62"/>
      <c r="I19" s="62"/>
      <c r="J19" s="62"/>
      <c r="K19" s="65"/>
      <c r="L19" s="65"/>
      <c r="M19" s="65"/>
      <c r="N19" s="65"/>
    </row>
    <row r="20" spans="1:14" ht="27" customHeight="1" thickBot="1" thickTop="1">
      <c r="A20" s="181"/>
      <c r="B20" s="181"/>
      <c r="C20" s="181"/>
      <c r="D20" s="263"/>
      <c r="E20" s="168">
        <f t="shared" si="0"/>
        <v>0</v>
      </c>
      <c r="F20" s="169">
        <f t="shared" si="1"/>
        <v>0</v>
      </c>
      <c r="G20" s="172"/>
      <c r="H20" s="62"/>
      <c r="I20" s="62"/>
      <c r="J20" s="62"/>
      <c r="K20" s="65"/>
      <c r="L20" s="65"/>
      <c r="M20" s="65"/>
      <c r="N20" s="65"/>
    </row>
    <row r="21" spans="1:14" ht="27" customHeight="1" thickBot="1" thickTop="1">
      <c r="A21" s="181"/>
      <c r="B21" s="181"/>
      <c r="C21" s="181"/>
      <c r="D21" s="263"/>
      <c r="E21" s="168">
        <f>ROUNDDOWN(F21*1.05,0)</f>
        <v>0</v>
      </c>
      <c r="F21" s="169">
        <f>C21*D21</f>
        <v>0</v>
      </c>
      <c r="G21" s="172"/>
      <c r="H21" s="62"/>
      <c r="I21" s="62"/>
      <c r="J21" s="62"/>
      <c r="K21" s="65"/>
      <c r="L21" s="65"/>
      <c r="M21" s="65"/>
      <c r="N21" s="65"/>
    </row>
    <row r="22" spans="1:14" ht="27" customHeight="1" thickBot="1" thickTop="1">
      <c r="A22" s="181"/>
      <c r="B22" s="181"/>
      <c r="C22" s="181"/>
      <c r="D22" s="263"/>
      <c r="E22" s="168">
        <f t="shared" si="0"/>
        <v>0</v>
      </c>
      <c r="F22" s="169">
        <f t="shared" si="1"/>
        <v>0</v>
      </c>
      <c r="G22" s="172"/>
      <c r="H22" s="62"/>
      <c r="I22" s="62"/>
      <c r="J22" s="62"/>
      <c r="K22" s="65"/>
      <c r="L22" s="65"/>
      <c r="M22" s="65"/>
      <c r="N22" s="65"/>
    </row>
    <row r="23" spans="1:14" ht="27" customHeight="1" thickBot="1" thickTop="1">
      <c r="A23" s="181"/>
      <c r="B23" s="181"/>
      <c r="C23" s="181"/>
      <c r="D23" s="263"/>
      <c r="E23" s="168">
        <f>ROUNDDOWN(F23*1.05,0)</f>
        <v>0</v>
      </c>
      <c r="F23" s="169">
        <f>C23*D23</f>
        <v>0</v>
      </c>
      <c r="G23" s="172"/>
      <c r="H23" s="62"/>
      <c r="I23" s="62"/>
      <c r="J23" s="62"/>
      <c r="K23" s="65"/>
      <c r="L23" s="65"/>
      <c r="M23" s="65"/>
      <c r="N23" s="65"/>
    </row>
    <row r="24" spans="1:14" ht="27" customHeight="1" thickBot="1" thickTop="1">
      <c r="A24" s="181"/>
      <c r="B24" s="181"/>
      <c r="C24" s="181"/>
      <c r="D24" s="263"/>
      <c r="E24" s="168">
        <f t="shared" si="0"/>
        <v>0</v>
      </c>
      <c r="F24" s="169">
        <f t="shared" si="1"/>
        <v>0</v>
      </c>
      <c r="G24" s="172"/>
      <c r="H24" s="62"/>
      <c r="I24" s="62"/>
      <c r="J24" s="62"/>
      <c r="K24" s="65"/>
      <c r="L24" s="65"/>
      <c r="M24" s="65"/>
      <c r="N24" s="65"/>
    </row>
    <row r="25" spans="1:14" ht="27" customHeight="1" thickBot="1" thickTop="1">
      <c r="A25" s="181"/>
      <c r="B25" s="181"/>
      <c r="C25" s="181"/>
      <c r="D25" s="263"/>
      <c r="E25" s="168">
        <f t="shared" si="0"/>
        <v>0</v>
      </c>
      <c r="F25" s="169">
        <f t="shared" si="1"/>
        <v>0</v>
      </c>
      <c r="G25" s="172"/>
      <c r="H25" s="62"/>
      <c r="I25" s="62"/>
      <c r="J25" s="62"/>
      <c r="K25" s="65"/>
      <c r="L25" s="65"/>
      <c r="M25" s="65"/>
      <c r="N25" s="65"/>
    </row>
    <row r="26" spans="1:14" ht="27" customHeight="1" thickBot="1" thickTop="1">
      <c r="A26" s="181"/>
      <c r="B26" s="181"/>
      <c r="C26" s="181"/>
      <c r="D26" s="263"/>
      <c r="E26" s="168">
        <f t="shared" si="0"/>
        <v>0</v>
      </c>
      <c r="F26" s="169">
        <f t="shared" si="1"/>
        <v>0</v>
      </c>
      <c r="G26" s="172"/>
      <c r="H26" s="62"/>
      <c r="I26" s="62"/>
      <c r="J26" s="62"/>
      <c r="K26" s="65"/>
      <c r="L26" s="65"/>
      <c r="M26" s="65"/>
      <c r="N26" s="65"/>
    </row>
    <row r="27" spans="1:14" ht="27" customHeight="1" thickBot="1" thickTop="1">
      <c r="A27" s="181"/>
      <c r="B27" s="181"/>
      <c r="C27" s="181"/>
      <c r="D27" s="263"/>
      <c r="E27" s="168">
        <f t="shared" si="0"/>
        <v>0</v>
      </c>
      <c r="F27" s="169">
        <f t="shared" si="1"/>
        <v>0</v>
      </c>
      <c r="G27" s="172"/>
      <c r="H27" s="62"/>
      <c r="I27" s="62"/>
      <c r="J27" s="62"/>
      <c r="K27" s="65"/>
      <c r="L27" s="65"/>
      <c r="M27" s="65"/>
      <c r="N27" s="65"/>
    </row>
    <row r="28" spans="1:14" ht="27" customHeight="1" thickBot="1" thickTop="1">
      <c r="A28" s="166"/>
      <c r="B28" s="166"/>
      <c r="C28" s="166"/>
      <c r="D28" s="167"/>
      <c r="E28" s="173">
        <f t="shared" si="0"/>
        <v>0</v>
      </c>
      <c r="F28" s="174">
        <f t="shared" si="1"/>
        <v>0</v>
      </c>
      <c r="G28" s="175"/>
      <c r="H28" s="62"/>
      <c r="I28" s="62"/>
      <c r="J28" s="62"/>
      <c r="K28" s="65"/>
      <c r="L28" s="65"/>
      <c r="M28" s="65"/>
      <c r="N28" s="65"/>
    </row>
    <row r="29" spans="1:14" ht="27" customHeight="1" thickBot="1" thickTop="1">
      <c r="A29" s="4"/>
      <c r="B29" s="4"/>
      <c r="C29" s="4"/>
      <c r="D29" s="176" t="s">
        <v>113</v>
      </c>
      <c r="E29" s="177">
        <f>SUM(E14:E28)</f>
        <v>0</v>
      </c>
      <c r="F29" s="177">
        <f>SUM(F14:F28)</f>
        <v>0</v>
      </c>
      <c r="G29" s="178"/>
      <c r="H29" s="62"/>
      <c r="I29" s="62"/>
      <c r="J29" s="62"/>
      <c r="K29" s="6"/>
      <c r="L29" s="6"/>
      <c r="M29" s="6"/>
      <c r="N29" s="6"/>
    </row>
    <row r="30" spans="1:14" ht="44.25" customHeight="1" thickBot="1">
      <c r="A30" s="4"/>
      <c r="B30" s="4"/>
      <c r="C30" s="4"/>
      <c r="D30" s="144"/>
      <c r="E30" s="228" t="s">
        <v>94</v>
      </c>
      <c r="F30" s="177">
        <f>ROUNDDOWN(F29*0.5,-3)</f>
        <v>0</v>
      </c>
      <c r="G30" s="93"/>
      <c r="H30" s="6"/>
      <c r="I30" s="62"/>
      <c r="J30" s="62"/>
      <c r="K30" s="6"/>
      <c r="L30" s="6"/>
      <c r="M30" s="6"/>
      <c r="N30" s="6"/>
    </row>
    <row r="31" spans="1:14" ht="18.75" customHeight="1">
      <c r="A31" s="4"/>
      <c r="B31" s="4"/>
      <c r="C31" s="4"/>
      <c r="D31" s="9"/>
      <c r="E31" s="235"/>
      <c r="F31" s="236"/>
      <c r="G31" s="6"/>
      <c r="H31" s="6"/>
      <c r="I31" s="62"/>
      <c r="J31" s="62"/>
      <c r="K31" s="6"/>
      <c r="L31" s="6"/>
      <c r="M31" s="6"/>
      <c r="N31" s="6"/>
    </row>
    <row r="32" spans="1:7" ht="17.25">
      <c r="A32" s="297" t="s">
        <v>134</v>
      </c>
      <c r="B32" s="297"/>
      <c r="C32" s="297"/>
      <c r="D32" s="4"/>
      <c r="E32" s="4"/>
      <c r="F32" s="4"/>
      <c r="G32" s="4"/>
    </row>
    <row r="33" spans="1:14" ht="15">
      <c r="A33" s="307" t="s">
        <v>110</v>
      </c>
      <c r="B33" s="307"/>
      <c r="C33" s="307"/>
      <c r="D33" s="307"/>
      <c r="E33" s="307"/>
      <c r="F33" s="307"/>
      <c r="G33" s="307"/>
      <c r="H33" s="308"/>
      <c r="I33" s="308"/>
      <c r="J33" s="308"/>
      <c r="K33" s="3"/>
      <c r="L33" s="3"/>
      <c r="M33" s="3"/>
      <c r="N33" s="3"/>
    </row>
    <row r="34" spans="1:14" ht="17.25">
      <c r="A34" s="237" t="s">
        <v>19</v>
      </c>
      <c r="B34" s="237"/>
      <c r="C34" s="237"/>
      <c r="D34" s="211"/>
      <c r="E34" s="211"/>
      <c r="F34" s="211"/>
      <c r="G34" s="238" t="s">
        <v>140</v>
      </c>
      <c r="H34" s="239"/>
      <c r="I34" s="239"/>
      <c r="J34" s="239"/>
      <c r="L34" s="5"/>
      <c r="M34" s="5"/>
      <c r="N34" s="5"/>
    </row>
    <row r="35" spans="1:14" ht="28.5">
      <c r="A35" s="8" t="s">
        <v>76</v>
      </c>
      <c r="B35" s="8" t="s">
        <v>64</v>
      </c>
      <c r="C35" s="8" t="s">
        <v>48</v>
      </c>
      <c r="D35" s="47" t="s">
        <v>49</v>
      </c>
      <c r="E35" s="103" t="s">
        <v>68</v>
      </c>
      <c r="F35" s="47" t="s">
        <v>89</v>
      </c>
      <c r="G35" s="49" t="s">
        <v>52</v>
      </c>
      <c r="H35" s="58"/>
      <c r="I35" s="6"/>
      <c r="J35" s="6"/>
      <c r="K35" s="6"/>
      <c r="L35" s="6"/>
      <c r="M35" s="6"/>
      <c r="N35" s="6"/>
    </row>
    <row r="36" spans="1:14" ht="15" thickBot="1">
      <c r="A36" s="52"/>
      <c r="B36" s="52"/>
      <c r="C36" s="125" t="s">
        <v>70</v>
      </c>
      <c r="D36" s="125" t="s">
        <v>71</v>
      </c>
      <c r="E36" s="123" t="s">
        <v>111</v>
      </c>
      <c r="F36" s="123" t="s">
        <v>72</v>
      </c>
      <c r="G36" s="71"/>
      <c r="H36" s="71"/>
      <c r="I36" s="6"/>
      <c r="J36" s="6"/>
      <c r="K36" s="6"/>
      <c r="L36" s="6"/>
      <c r="M36" s="6"/>
      <c r="N36" s="6"/>
    </row>
    <row r="37" spans="1:14" ht="27" customHeight="1" thickBot="1" thickTop="1">
      <c r="A37" s="181"/>
      <c r="B37" s="181"/>
      <c r="C37" s="181"/>
      <c r="D37" s="264"/>
      <c r="E37" s="171">
        <f aca="true" t="shared" si="2" ref="E37:E42">ROUNDDOWN(F37*1.05,0)</f>
        <v>0</v>
      </c>
      <c r="F37" s="169">
        <f aca="true" t="shared" si="3" ref="F37:F42">C37*D37</f>
        <v>0</v>
      </c>
      <c r="G37" s="181"/>
      <c r="H37" s="6"/>
      <c r="I37" s="6"/>
      <c r="J37" s="6"/>
      <c r="K37" s="65"/>
      <c r="L37" s="65"/>
      <c r="M37" s="65"/>
      <c r="N37" s="65"/>
    </row>
    <row r="38" spans="1:14" ht="27" customHeight="1" thickBot="1" thickTop="1">
      <c r="A38" s="181"/>
      <c r="B38" s="181"/>
      <c r="C38" s="181"/>
      <c r="D38" s="264"/>
      <c r="E38" s="171">
        <f t="shared" si="2"/>
        <v>0</v>
      </c>
      <c r="F38" s="169">
        <f t="shared" si="3"/>
        <v>0</v>
      </c>
      <c r="G38" s="181"/>
      <c r="H38" s="66"/>
      <c r="I38" s="6"/>
      <c r="J38" s="6"/>
      <c r="K38" s="65"/>
      <c r="L38" s="65"/>
      <c r="M38" s="65"/>
      <c r="N38" s="65"/>
    </row>
    <row r="39" spans="1:14" ht="27" customHeight="1" thickBot="1" thickTop="1">
      <c r="A39" s="181"/>
      <c r="B39" s="181"/>
      <c r="C39" s="181"/>
      <c r="D39" s="264"/>
      <c r="E39" s="171">
        <f t="shared" si="2"/>
        <v>0</v>
      </c>
      <c r="F39" s="169">
        <f t="shared" si="3"/>
        <v>0</v>
      </c>
      <c r="G39" s="181"/>
      <c r="H39" s="66"/>
      <c r="I39" s="6"/>
      <c r="J39" s="6"/>
      <c r="K39" s="65"/>
      <c r="L39" s="65"/>
      <c r="M39" s="65"/>
      <c r="N39" s="65"/>
    </row>
    <row r="40" spans="1:14" ht="27" customHeight="1" thickBot="1" thickTop="1">
      <c r="A40" s="166"/>
      <c r="B40" s="166"/>
      <c r="C40" s="166"/>
      <c r="D40" s="170"/>
      <c r="E40" s="171">
        <f t="shared" si="2"/>
        <v>0</v>
      </c>
      <c r="F40" s="169">
        <f t="shared" si="3"/>
        <v>0</v>
      </c>
      <c r="G40" s="180"/>
      <c r="H40" s="66"/>
      <c r="I40" s="6"/>
      <c r="J40" s="6"/>
      <c r="K40" s="65"/>
      <c r="L40" s="65"/>
      <c r="M40" s="65"/>
      <c r="N40" s="65"/>
    </row>
    <row r="41" spans="1:14" ht="27" customHeight="1" thickBot="1" thickTop="1">
      <c r="A41" s="166"/>
      <c r="B41" s="166"/>
      <c r="C41" s="166"/>
      <c r="D41" s="170"/>
      <c r="E41" s="171">
        <f t="shared" si="2"/>
        <v>0</v>
      </c>
      <c r="F41" s="169">
        <f t="shared" si="3"/>
        <v>0</v>
      </c>
      <c r="G41" s="180"/>
      <c r="H41" s="66"/>
      <c r="I41" s="6"/>
      <c r="J41" s="6"/>
      <c r="K41" s="65"/>
      <c r="L41" s="65"/>
      <c r="M41" s="65"/>
      <c r="N41" s="65"/>
    </row>
    <row r="42" spans="1:14" ht="27" customHeight="1" thickBot="1" thickTop="1">
      <c r="A42" s="166"/>
      <c r="B42" s="166"/>
      <c r="C42" s="166"/>
      <c r="D42" s="170"/>
      <c r="E42" s="182">
        <f t="shared" si="2"/>
        <v>0</v>
      </c>
      <c r="F42" s="174">
        <f t="shared" si="3"/>
        <v>0</v>
      </c>
      <c r="G42" s="183"/>
      <c r="H42" s="2"/>
      <c r="I42" s="6"/>
      <c r="J42" s="6"/>
      <c r="K42" s="65"/>
      <c r="L42" s="65"/>
      <c r="M42" s="65"/>
      <c r="N42" s="65"/>
    </row>
    <row r="43" spans="1:14" ht="27" customHeight="1" thickBot="1" thickTop="1">
      <c r="A43" s="184"/>
      <c r="B43" s="184"/>
      <c r="C43" s="184"/>
      <c r="D43" s="185" t="s">
        <v>114</v>
      </c>
      <c r="E43" s="177">
        <f>SUM(E37:E42)</f>
        <v>0</v>
      </c>
      <c r="F43" s="177">
        <f>SUM(F37:F42)</f>
        <v>0</v>
      </c>
      <c r="G43" s="186"/>
      <c r="H43" s="6"/>
      <c r="I43" s="6"/>
      <c r="J43" s="6"/>
      <c r="K43" s="6"/>
      <c r="L43" s="6"/>
      <c r="M43" s="6"/>
      <c r="N43" s="6"/>
    </row>
    <row r="44" spans="1:14" ht="42" customHeight="1" thickBot="1">
      <c r="A44" s="184"/>
      <c r="B44" s="184"/>
      <c r="C44" s="184"/>
      <c r="D44" s="187"/>
      <c r="E44" s="179" t="s">
        <v>127</v>
      </c>
      <c r="F44" s="188">
        <f>ROUNDDOWN(F43*0.5,-3)</f>
        <v>0</v>
      </c>
      <c r="G44" s="189"/>
      <c r="H44" s="9"/>
      <c r="I44" s="6"/>
      <c r="J44" s="6"/>
      <c r="K44" s="6"/>
      <c r="L44" s="6"/>
      <c r="M44" s="6"/>
      <c r="N44" s="6"/>
    </row>
    <row r="45" spans="1:14" ht="14.25" customHeight="1">
      <c r="A45" s="4"/>
      <c r="B45" s="4"/>
      <c r="C45" s="4"/>
      <c r="E45" s="6"/>
      <c r="F45" s="6"/>
      <c r="G45" s="9"/>
      <c r="H45" s="9"/>
      <c r="I45" s="6"/>
      <c r="J45" s="6"/>
      <c r="K45" s="6"/>
      <c r="L45" s="6"/>
      <c r="M45" s="6"/>
      <c r="N45" s="6"/>
    </row>
    <row r="46" spans="1:16" s="239" customFormat="1" ht="18" customHeight="1">
      <c r="A46" s="237" t="s">
        <v>23</v>
      </c>
      <c r="B46" s="237"/>
      <c r="C46" s="237"/>
      <c r="D46" s="211"/>
      <c r="E46" s="211"/>
      <c r="F46" s="211"/>
      <c r="G46" s="211"/>
      <c r="J46" s="240" t="s">
        <v>141</v>
      </c>
      <c r="L46" s="241"/>
      <c r="M46" s="241"/>
      <c r="N46" s="241"/>
      <c r="O46" s="241"/>
      <c r="P46" s="242"/>
    </row>
    <row r="47" spans="1:16" s="239" customFormat="1" ht="18" customHeight="1">
      <c r="A47" s="298" t="s">
        <v>135</v>
      </c>
      <c r="B47" s="299"/>
      <c r="C47" s="299"/>
      <c r="D47" s="299"/>
      <c r="E47" s="299"/>
      <c r="F47" s="299"/>
      <c r="G47" s="299"/>
      <c r="J47" s="240"/>
      <c r="L47" s="241"/>
      <c r="M47" s="241"/>
      <c r="N47" s="241"/>
      <c r="O47" s="241"/>
      <c r="P47" s="242"/>
    </row>
    <row r="48" spans="1:16" ht="28.5">
      <c r="A48" s="8" t="s">
        <v>76</v>
      </c>
      <c r="B48" s="8" t="s">
        <v>64</v>
      </c>
      <c r="C48" s="8" t="s">
        <v>128</v>
      </c>
      <c r="D48" s="54" t="s">
        <v>38</v>
      </c>
      <c r="E48" s="8" t="s">
        <v>1</v>
      </c>
      <c r="F48" s="47" t="s">
        <v>102</v>
      </c>
      <c r="G48" s="47" t="s">
        <v>103</v>
      </c>
      <c r="H48" s="110" t="s">
        <v>79</v>
      </c>
      <c r="I48" s="103" t="s">
        <v>51</v>
      </c>
      <c r="J48" s="47" t="s">
        <v>54</v>
      </c>
      <c r="K48" s="59"/>
      <c r="L48" s="6"/>
      <c r="M48" s="6"/>
      <c r="N48" s="6"/>
      <c r="O48" s="6"/>
      <c r="P48" s="6"/>
    </row>
    <row r="49" spans="1:16" ht="15" thickBot="1">
      <c r="A49" s="52"/>
      <c r="B49" s="55"/>
      <c r="C49" s="52"/>
      <c r="D49" s="57"/>
      <c r="E49" s="125" t="s">
        <v>70</v>
      </c>
      <c r="F49" s="123" t="s">
        <v>71</v>
      </c>
      <c r="G49" s="123" t="s">
        <v>34</v>
      </c>
      <c r="H49" s="111" t="s">
        <v>112</v>
      </c>
      <c r="I49" s="127" t="s">
        <v>73</v>
      </c>
      <c r="J49" s="100"/>
      <c r="K49" s="59"/>
      <c r="L49" s="6"/>
      <c r="M49" s="6"/>
      <c r="N49" s="6"/>
      <c r="O49" s="6"/>
      <c r="P49" s="6"/>
    </row>
    <row r="50" spans="1:16" ht="30" customHeight="1" thickBot="1" thickTop="1">
      <c r="A50" s="265"/>
      <c r="B50" s="263"/>
      <c r="C50" s="263"/>
      <c r="D50" s="266"/>
      <c r="E50" s="264"/>
      <c r="F50" s="263"/>
      <c r="G50" s="267"/>
      <c r="H50" s="171">
        <f>ROUNDDOWN(I50*1.05,0)</f>
        <v>0</v>
      </c>
      <c r="I50" s="193">
        <f>E50*F50*G50</f>
        <v>0</v>
      </c>
      <c r="J50" s="181"/>
      <c r="K50" s="6"/>
      <c r="L50" s="6"/>
      <c r="M50" s="6"/>
      <c r="N50" s="6"/>
      <c r="O50" s="65"/>
      <c r="P50" s="65"/>
    </row>
    <row r="51" spans="1:16" ht="32.25" customHeight="1" thickBot="1" thickTop="1">
      <c r="A51" s="265"/>
      <c r="B51" s="263"/>
      <c r="C51" s="263"/>
      <c r="D51" s="266"/>
      <c r="E51" s="264"/>
      <c r="F51" s="263"/>
      <c r="G51" s="267"/>
      <c r="H51" s="171">
        <f aca="true" t="shared" si="4" ref="H51:H56">ROUNDDOWN(I51*1.05,0)</f>
        <v>0</v>
      </c>
      <c r="I51" s="193">
        <f aca="true" t="shared" si="5" ref="I51:I56">E51*F51*G51</f>
        <v>0</v>
      </c>
      <c r="J51" s="181"/>
      <c r="K51" s="6"/>
      <c r="L51" s="6"/>
      <c r="M51" s="6"/>
      <c r="N51" s="6"/>
      <c r="O51" s="65"/>
      <c r="P51" s="65"/>
    </row>
    <row r="52" spans="1:16" ht="27" customHeight="1" thickBot="1" thickTop="1">
      <c r="A52" s="190"/>
      <c r="B52" s="167"/>
      <c r="C52" s="167"/>
      <c r="D52" s="191"/>
      <c r="E52" s="170"/>
      <c r="F52" s="167"/>
      <c r="G52" s="192"/>
      <c r="H52" s="171">
        <f t="shared" si="4"/>
        <v>0</v>
      </c>
      <c r="I52" s="193">
        <f t="shared" si="5"/>
        <v>0</v>
      </c>
      <c r="J52" s="181"/>
      <c r="K52" s="6"/>
      <c r="L52" s="6"/>
      <c r="M52" s="6"/>
      <c r="N52" s="6"/>
      <c r="O52" s="78"/>
      <c r="P52" s="78"/>
    </row>
    <row r="53" spans="1:16" ht="27" customHeight="1" thickBot="1" thickTop="1">
      <c r="A53" s="190"/>
      <c r="B53" s="167"/>
      <c r="C53" s="167"/>
      <c r="D53" s="191"/>
      <c r="E53" s="170"/>
      <c r="F53" s="167"/>
      <c r="G53" s="192"/>
      <c r="H53" s="171">
        <f t="shared" si="4"/>
        <v>0</v>
      </c>
      <c r="I53" s="193">
        <f t="shared" si="5"/>
        <v>0</v>
      </c>
      <c r="J53" s="181"/>
      <c r="K53" s="6"/>
      <c r="L53" s="6"/>
      <c r="M53" s="6"/>
      <c r="N53" s="6"/>
      <c r="O53" s="78"/>
      <c r="P53" s="78"/>
    </row>
    <row r="54" spans="1:16" ht="27" customHeight="1" thickBot="1" thickTop="1">
      <c r="A54" s="190"/>
      <c r="B54" s="167"/>
      <c r="C54" s="167"/>
      <c r="D54" s="191"/>
      <c r="E54" s="170"/>
      <c r="F54" s="167"/>
      <c r="G54" s="192"/>
      <c r="H54" s="171">
        <f t="shared" si="4"/>
        <v>0</v>
      </c>
      <c r="I54" s="193">
        <f t="shared" si="5"/>
        <v>0</v>
      </c>
      <c r="J54" s="181"/>
      <c r="K54" s="6"/>
      <c r="L54" s="6"/>
      <c r="M54" s="6"/>
      <c r="N54" s="6"/>
      <c r="O54" s="78"/>
      <c r="P54" s="78"/>
    </row>
    <row r="55" spans="1:16" ht="27" customHeight="1" thickBot="1" thickTop="1">
      <c r="A55" s="190"/>
      <c r="B55" s="167"/>
      <c r="C55" s="167"/>
      <c r="D55" s="191"/>
      <c r="E55" s="170"/>
      <c r="F55" s="167"/>
      <c r="G55" s="192"/>
      <c r="H55" s="171">
        <f t="shared" si="4"/>
        <v>0</v>
      </c>
      <c r="I55" s="193">
        <f t="shared" si="5"/>
        <v>0</v>
      </c>
      <c r="J55" s="181"/>
      <c r="K55" s="6"/>
      <c r="L55" s="6"/>
      <c r="M55" s="6"/>
      <c r="N55" s="6"/>
      <c r="O55" s="78"/>
      <c r="P55" s="78"/>
    </row>
    <row r="56" spans="1:16" ht="27" customHeight="1" thickBot="1" thickTop="1">
      <c r="A56" s="190"/>
      <c r="B56" s="167"/>
      <c r="C56" s="167"/>
      <c r="D56" s="191"/>
      <c r="E56" s="170"/>
      <c r="F56" s="167"/>
      <c r="G56" s="166"/>
      <c r="H56" s="182">
        <f t="shared" si="4"/>
        <v>0</v>
      </c>
      <c r="I56" s="194">
        <f t="shared" si="5"/>
        <v>0</v>
      </c>
      <c r="J56" s="195"/>
      <c r="K56" s="6"/>
      <c r="L56" s="6"/>
      <c r="M56" s="6"/>
      <c r="N56" s="6"/>
      <c r="O56" s="65"/>
      <c r="P56" s="65"/>
    </row>
    <row r="57" spans="1:16" ht="27" customHeight="1" thickBot="1" thickTop="1">
      <c r="A57" s="184"/>
      <c r="B57" s="184"/>
      <c r="C57" s="184"/>
      <c r="D57" s="187"/>
      <c r="E57" s="187"/>
      <c r="F57" s="187"/>
      <c r="G57" s="196" t="s">
        <v>40</v>
      </c>
      <c r="H57" s="177">
        <f>SUM(H50:H56)</f>
        <v>0</v>
      </c>
      <c r="I57" s="230">
        <f>SUM(I50:I56)</f>
        <v>0</v>
      </c>
      <c r="J57" s="197"/>
      <c r="K57" s="6"/>
      <c r="L57" s="6"/>
      <c r="M57" s="6"/>
      <c r="N57" s="6"/>
      <c r="O57" s="6"/>
      <c r="P57" s="6"/>
    </row>
    <row r="58" spans="1:16" ht="43.5" thickBot="1">
      <c r="A58" s="184"/>
      <c r="B58" s="184"/>
      <c r="C58" s="184"/>
      <c r="D58" s="187"/>
      <c r="E58" s="198"/>
      <c r="F58" s="198"/>
      <c r="G58" s="187"/>
      <c r="H58" s="227" t="s">
        <v>126</v>
      </c>
      <c r="I58" s="230">
        <f>ROUNDDOWN(I57*0.5,-3)</f>
        <v>0</v>
      </c>
      <c r="J58" s="189"/>
      <c r="K58" s="6"/>
      <c r="L58" s="6"/>
      <c r="M58" s="6"/>
      <c r="N58" s="6"/>
      <c r="O58" s="66"/>
      <c r="P58" s="82"/>
    </row>
    <row r="59" spans="1:16" ht="11.25" customHeight="1" thickBot="1">
      <c r="A59" s="4"/>
      <c r="B59" s="4"/>
      <c r="C59" s="4"/>
      <c r="E59" s="6"/>
      <c r="F59" s="6"/>
      <c r="H59" s="83"/>
      <c r="I59" s="10"/>
      <c r="J59" s="10"/>
      <c r="K59" s="6"/>
      <c r="L59" s="6"/>
      <c r="M59" s="6"/>
      <c r="N59" s="6"/>
      <c r="O59" s="66"/>
      <c r="P59" s="82"/>
    </row>
    <row r="60" spans="1:16" ht="33" customHeight="1" thickBot="1">
      <c r="A60" s="4"/>
      <c r="B60" s="4"/>
      <c r="C60" s="4"/>
      <c r="E60" s="6"/>
      <c r="F60" s="6"/>
      <c r="H60" s="109" t="s">
        <v>68</v>
      </c>
      <c r="I60" s="105" t="s">
        <v>80</v>
      </c>
      <c r="J60" s="68" t="s">
        <v>101</v>
      </c>
      <c r="K60" s="6"/>
      <c r="L60" s="6"/>
      <c r="M60" s="6"/>
      <c r="N60" s="6"/>
      <c r="O60" s="81"/>
      <c r="P60" s="81"/>
    </row>
    <row r="61" spans="1:16" ht="33" customHeight="1" thickBot="1">
      <c r="A61" s="4"/>
      <c r="B61" s="4"/>
      <c r="C61" s="4"/>
      <c r="E61" s="6"/>
      <c r="F61" s="6"/>
      <c r="G61" s="105" t="s">
        <v>66</v>
      </c>
      <c r="H61" s="226">
        <f>E43+H57</f>
        <v>0</v>
      </c>
      <c r="I61" s="226">
        <f>F43+I57</f>
        <v>0</v>
      </c>
      <c r="J61" s="226">
        <f>F44+I58</f>
        <v>0</v>
      </c>
      <c r="K61" s="6"/>
      <c r="L61" s="6"/>
      <c r="M61" s="6"/>
      <c r="N61" s="6"/>
      <c r="O61" s="79"/>
      <c r="P61" s="80"/>
    </row>
    <row r="62" spans="1:16" ht="23.25" customHeight="1">
      <c r="A62" s="4"/>
      <c r="B62" s="4"/>
      <c r="C62" s="4"/>
      <c r="E62" s="6"/>
      <c r="F62" s="6"/>
      <c r="G62" s="112"/>
      <c r="H62" s="259"/>
      <c r="I62" s="259"/>
      <c r="J62" s="259"/>
      <c r="K62" s="6"/>
      <c r="L62" s="6"/>
      <c r="M62" s="6"/>
      <c r="N62" s="6"/>
      <c r="O62" s="79"/>
      <c r="P62" s="80"/>
    </row>
    <row r="63" spans="1:16" s="239" customFormat="1" ht="17.25">
      <c r="A63" s="211" t="s">
        <v>150</v>
      </c>
      <c r="B63" s="211"/>
      <c r="C63" s="211"/>
      <c r="E63" s="241"/>
      <c r="F63" s="241"/>
      <c r="G63" s="243"/>
      <c r="H63" s="244"/>
      <c r="I63" s="244"/>
      <c r="J63" s="244"/>
      <c r="K63" s="241"/>
      <c r="L63" s="241"/>
      <c r="M63" s="241"/>
      <c r="N63" s="241"/>
      <c r="O63" s="245"/>
      <c r="P63" s="246"/>
    </row>
    <row r="64" spans="1:14" s="239" customFormat="1" ht="18" customHeight="1">
      <c r="A64" s="303" t="s">
        <v>144</v>
      </c>
      <c r="B64" s="303"/>
      <c r="C64" s="303"/>
      <c r="D64" s="303"/>
      <c r="E64" s="303"/>
      <c r="F64" s="303"/>
      <c r="G64" s="303"/>
      <c r="H64" s="247"/>
      <c r="I64" s="247"/>
      <c r="J64" s="247"/>
      <c r="K64" s="247"/>
      <c r="L64" s="247"/>
      <c r="M64" s="247"/>
      <c r="N64" s="247"/>
    </row>
    <row r="65" spans="1:14" s="239" customFormat="1" ht="18" customHeight="1">
      <c r="A65" s="298" t="s">
        <v>151</v>
      </c>
      <c r="B65" s="302"/>
      <c r="C65" s="302"/>
      <c r="D65" s="302"/>
      <c r="E65" s="302"/>
      <c r="F65" s="257" t="s">
        <v>142</v>
      </c>
      <c r="G65" s="258"/>
      <c r="H65" s="249"/>
      <c r="I65" s="249"/>
      <c r="J65" s="248"/>
      <c r="K65" s="247"/>
      <c r="L65" s="242"/>
      <c r="M65" s="242"/>
      <c r="N65" s="242"/>
    </row>
    <row r="66" spans="1:14" ht="27.75">
      <c r="A66" s="48" t="s">
        <v>55</v>
      </c>
      <c r="B66" s="8" t="s">
        <v>47</v>
      </c>
      <c r="C66" s="8" t="s">
        <v>1</v>
      </c>
      <c r="D66" s="47" t="s">
        <v>99</v>
      </c>
      <c r="E66" s="106" t="s">
        <v>68</v>
      </c>
      <c r="F66" s="47" t="s">
        <v>89</v>
      </c>
      <c r="G66" s="58"/>
      <c r="H66" s="7"/>
      <c r="I66" s="6"/>
      <c r="J66" s="6"/>
      <c r="K66" s="86"/>
      <c r="L66" s="6"/>
      <c r="M66" s="6"/>
      <c r="N66" s="6"/>
    </row>
    <row r="67" spans="1:14" ht="15" thickBot="1">
      <c r="A67" s="59"/>
      <c r="B67" s="63"/>
      <c r="C67" s="125" t="s">
        <v>70</v>
      </c>
      <c r="D67" s="128" t="s">
        <v>71</v>
      </c>
      <c r="E67" s="124" t="s">
        <v>111</v>
      </c>
      <c r="F67" s="125" t="s">
        <v>72</v>
      </c>
      <c r="G67" s="71"/>
      <c r="H67" s="9"/>
      <c r="I67" s="6"/>
      <c r="J67" s="6"/>
      <c r="K67" s="6"/>
      <c r="L67" s="6"/>
      <c r="M67" s="6"/>
      <c r="N67" s="6"/>
    </row>
    <row r="68" spans="1:14" ht="27" customHeight="1" thickBot="1" thickTop="1">
      <c r="A68" s="268"/>
      <c r="B68" s="269"/>
      <c r="C68" s="264"/>
      <c r="D68" s="263"/>
      <c r="E68" s="171">
        <f aca="true" t="shared" si="6" ref="E68:E73">ROUNDDOWN(F68*1.05,0)</f>
        <v>0</v>
      </c>
      <c r="F68" s="200">
        <f aca="true" t="shared" si="7" ref="F68:F73">C68*D68</f>
        <v>0</v>
      </c>
      <c r="G68" s="6"/>
      <c r="H68" s="6"/>
      <c r="I68" s="6"/>
      <c r="J68" s="6"/>
      <c r="K68" s="65"/>
      <c r="L68" s="65"/>
      <c r="M68" s="65"/>
      <c r="N68" s="65"/>
    </row>
    <row r="69" spans="1:14" ht="27" customHeight="1" thickBot="1" thickTop="1">
      <c r="A69" s="268"/>
      <c r="B69" s="269"/>
      <c r="C69" s="264"/>
      <c r="D69" s="263"/>
      <c r="E69" s="171">
        <f t="shared" si="6"/>
        <v>0</v>
      </c>
      <c r="F69" s="200">
        <f t="shared" si="7"/>
        <v>0</v>
      </c>
      <c r="G69" s="6"/>
      <c r="H69" s="6"/>
      <c r="I69" s="6"/>
      <c r="J69" s="6"/>
      <c r="K69" s="65"/>
      <c r="L69" s="65"/>
      <c r="M69" s="65"/>
      <c r="N69" s="65"/>
    </row>
    <row r="70" spans="1:14" ht="27" customHeight="1" thickBot="1" thickTop="1">
      <c r="A70" s="268"/>
      <c r="B70" s="269"/>
      <c r="C70" s="264"/>
      <c r="D70" s="263"/>
      <c r="E70" s="171">
        <f t="shared" si="6"/>
        <v>0</v>
      </c>
      <c r="F70" s="200">
        <f t="shared" si="7"/>
        <v>0</v>
      </c>
      <c r="G70" s="6"/>
      <c r="H70" s="6"/>
      <c r="I70" s="6"/>
      <c r="J70" s="6"/>
      <c r="K70" s="65"/>
      <c r="L70" s="65"/>
      <c r="M70" s="65"/>
      <c r="N70" s="65"/>
    </row>
    <row r="71" spans="1:14" ht="27" customHeight="1" thickBot="1" thickTop="1">
      <c r="A71" s="268"/>
      <c r="B71" s="269"/>
      <c r="C71" s="264"/>
      <c r="D71" s="263"/>
      <c r="E71" s="171">
        <f t="shared" si="6"/>
        <v>0</v>
      </c>
      <c r="F71" s="200">
        <f t="shared" si="7"/>
        <v>0</v>
      </c>
      <c r="G71" s="6"/>
      <c r="H71" s="6"/>
      <c r="I71" s="6"/>
      <c r="J71" s="6"/>
      <c r="K71" s="65"/>
      <c r="L71" s="65"/>
      <c r="M71" s="65"/>
      <c r="N71" s="65"/>
    </row>
    <row r="72" spans="1:14" ht="27" customHeight="1" thickBot="1" thickTop="1">
      <c r="A72" s="199"/>
      <c r="B72" s="233"/>
      <c r="C72" s="170"/>
      <c r="D72" s="167"/>
      <c r="E72" s="171">
        <f t="shared" si="6"/>
        <v>0</v>
      </c>
      <c r="F72" s="200">
        <f t="shared" si="7"/>
        <v>0</v>
      </c>
      <c r="G72" s="6"/>
      <c r="H72" s="6"/>
      <c r="I72" s="6"/>
      <c r="J72" s="6"/>
      <c r="K72" s="65"/>
      <c r="L72" s="65"/>
      <c r="M72" s="65"/>
      <c r="N72" s="65"/>
    </row>
    <row r="73" spans="1:14" ht="27" customHeight="1" thickBot="1" thickTop="1">
      <c r="A73" s="199"/>
      <c r="B73" s="233"/>
      <c r="C73" s="170"/>
      <c r="D73" s="167"/>
      <c r="E73" s="182">
        <f t="shared" si="6"/>
        <v>0</v>
      </c>
      <c r="F73" s="201">
        <f t="shared" si="7"/>
        <v>0</v>
      </c>
      <c r="G73" s="6"/>
      <c r="H73" s="6"/>
      <c r="I73" s="6"/>
      <c r="J73" s="6"/>
      <c r="K73" s="65"/>
      <c r="L73" s="65"/>
      <c r="M73" s="65"/>
      <c r="N73" s="65"/>
    </row>
    <row r="74" spans="1:14" ht="27" customHeight="1" thickBot="1" thickTop="1">
      <c r="A74" s="184"/>
      <c r="B74" s="184"/>
      <c r="C74" s="184"/>
      <c r="D74" s="202" t="s">
        <v>115</v>
      </c>
      <c r="E74" s="177">
        <f>SUM(E68:E73)</f>
        <v>0</v>
      </c>
      <c r="F74" s="177">
        <f>SUM(F68:F73)</f>
        <v>0</v>
      </c>
      <c r="G74" s="6"/>
      <c r="H74" s="6"/>
      <c r="I74" s="6"/>
      <c r="J74" s="6"/>
      <c r="K74" s="6"/>
      <c r="L74" s="6"/>
      <c r="M74" s="6"/>
      <c r="N74" s="6"/>
    </row>
    <row r="75" spans="1:14" ht="43.5" thickBot="1">
      <c r="A75" s="184"/>
      <c r="B75" s="184"/>
      <c r="C75" s="184"/>
      <c r="D75" s="187"/>
      <c r="E75" s="225" t="s">
        <v>94</v>
      </c>
      <c r="F75" s="188">
        <f>ROUNDDOWN(F74*0.5,-3)</f>
        <v>0</v>
      </c>
      <c r="G75" s="70"/>
      <c r="H75" s="7"/>
      <c r="I75" s="6"/>
      <c r="J75" s="6"/>
      <c r="K75" s="6"/>
      <c r="L75" s="6"/>
      <c r="M75" s="6"/>
      <c r="N75" s="6"/>
    </row>
    <row r="76" spans="1:14" ht="15.75" customHeight="1">
      <c r="A76" s="4"/>
      <c r="B76" s="4"/>
      <c r="C76" s="4"/>
      <c r="E76" s="6"/>
      <c r="F76" s="6"/>
      <c r="G76" s="7"/>
      <c r="H76" s="7"/>
      <c r="I76" s="6"/>
      <c r="J76" s="6"/>
      <c r="K76" s="6"/>
      <c r="L76" s="6"/>
      <c r="M76" s="6"/>
      <c r="N76" s="6"/>
    </row>
    <row r="77" spans="1:14" s="239" customFormat="1" ht="18" customHeight="1">
      <c r="A77" s="290" t="s">
        <v>20</v>
      </c>
      <c r="B77" s="290"/>
      <c r="C77" s="250"/>
      <c r="D77" s="251"/>
      <c r="E77" s="241"/>
      <c r="F77" s="241"/>
      <c r="G77" s="243"/>
      <c r="H77" s="243"/>
      <c r="I77" s="241"/>
      <c r="J77" s="241"/>
      <c r="K77" s="241"/>
      <c r="L77" s="241"/>
      <c r="M77" s="241"/>
      <c r="N77" s="241"/>
    </row>
    <row r="78" spans="1:14" s="239" customFormat="1" ht="18" customHeight="1">
      <c r="A78" s="293" t="s">
        <v>41</v>
      </c>
      <c r="B78" s="294"/>
      <c r="C78" s="294"/>
      <c r="D78" s="294"/>
      <c r="E78" s="294"/>
      <c r="F78" s="294"/>
      <c r="G78" s="252" t="s">
        <v>44</v>
      </c>
      <c r="H78" s="253"/>
      <c r="I78" s="253"/>
      <c r="J78" s="253"/>
      <c r="K78" s="241"/>
      <c r="L78" s="254"/>
      <c r="M78" s="254"/>
      <c r="N78" s="254"/>
    </row>
    <row r="79" spans="1:14" ht="30">
      <c r="A79" s="203" t="s">
        <v>77</v>
      </c>
      <c r="B79" s="203" t="s">
        <v>26</v>
      </c>
      <c r="C79" s="204" t="s">
        <v>116</v>
      </c>
      <c r="D79" s="205" t="s">
        <v>117</v>
      </c>
      <c r="E79" s="136" t="s">
        <v>129</v>
      </c>
      <c r="F79" s="205" t="s">
        <v>118</v>
      </c>
      <c r="G79" s="206" t="s">
        <v>119</v>
      </c>
      <c r="H79" s="6"/>
      <c r="I79" s="6"/>
      <c r="J79" s="6"/>
      <c r="K79" s="6"/>
      <c r="L79" s="6"/>
      <c r="M79" s="6"/>
      <c r="N79" s="6"/>
    </row>
    <row r="80" spans="1:14" ht="15.75" thickBot="1">
      <c r="A80" s="204"/>
      <c r="B80" s="204"/>
      <c r="C80" s="204" t="s">
        <v>120</v>
      </c>
      <c r="D80" s="204" t="s">
        <v>121</v>
      </c>
      <c r="E80" s="125" t="s">
        <v>111</v>
      </c>
      <c r="F80" s="204" t="s">
        <v>122</v>
      </c>
      <c r="G80" s="204"/>
      <c r="H80" s="90"/>
      <c r="I80" s="6"/>
      <c r="J80" s="6"/>
      <c r="K80" s="6"/>
      <c r="L80" s="6"/>
      <c r="M80" s="6"/>
      <c r="N80" s="6"/>
    </row>
    <row r="81" spans="1:16" ht="27" customHeight="1" thickBot="1" thickTop="1">
      <c r="A81" s="166"/>
      <c r="B81" s="166"/>
      <c r="C81" s="166"/>
      <c r="D81" s="167"/>
      <c r="E81" s="171">
        <f>ROUNDDOWN(F81*1.05,0)</f>
        <v>0</v>
      </c>
      <c r="F81" s="207">
        <f>C81*D81</f>
        <v>0</v>
      </c>
      <c r="G81" s="181"/>
      <c r="H81" s="6"/>
      <c r="I81" s="6"/>
      <c r="J81" s="6"/>
      <c r="K81" s="65"/>
      <c r="L81" s="65"/>
      <c r="M81" s="65"/>
      <c r="N81" s="65"/>
      <c r="P81" s="2"/>
    </row>
    <row r="82" spans="1:16" ht="27" customHeight="1" thickBot="1" thickTop="1">
      <c r="A82" s="166"/>
      <c r="B82" s="166"/>
      <c r="C82" s="166"/>
      <c r="D82" s="208"/>
      <c r="E82" s="182">
        <f>ROUNDDOWN(F82*1.05,0)</f>
        <v>0</v>
      </c>
      <c r="F82" s="209">
        <f>C82*D82</f>
        <v>0</v>
      </c>
      <c r="G82" s="195"/>
      <c r="H82" s="6"/>
      <c r="I82" s="6"/>
      <c r="J82" s="6"/>
      <c r="K82" s="300"/>
      <c r="L82" s="300"/>
      <c r="M82" s="65"/>
      <c r="N82" s="65"/>
      <c r="P82" s="2"/>
    </row>
    <row r="83" spans="1:16" ht="27" customHeight="1" thickBot="1" thickTop="1">
      <c r="A83" s="184"/>
      <c r="B83" s="184"/>
      <c r="C83" s="184"/>
      <c r="D83" s="210" t="s">
        <v>123</v>
      </c>
      <c r="E83" s="177">
        <f>SUM(E81:E82)</f>
        <v>0</v>
      </c>
      <c r="F83" s="177">
        <f>SUM(F81:F82)</f>
        <v>0</v>
      </c>
      <c r="G83" s="197"/>
      <c r="H83" s="6"/>
      <c r="I83" s="6"/>
      <c r="J83" s="6"/>
      <c r="K83" s="301"/>
      <c r="L83" s="301"/>
      <c r="M83" s="6"/>
      <c r="N83" s="6"/>
      <c r="P83" s="2"/>
    </row>
    <row r="84" spans="1:16" ht="43.5" thickBot="1">
      <c r="A84" s="184"/>
      <c r="B84" s="184"/>
      <c r="C84" s="184"/>
      <c r="D84" s="187"/>
      <c r="E84" s="179" t="s">
        <v>94</v>
      </c>
      <c r="F84" s="188">
        <f>ROUNDDOWN(F83*0.5,-3)</f>
        <v>0</v>
      </c>
      <c r="G84" s="198"/>
      <c r="H84" s="6"/>
      <c r="I84" s="6"/>
      <c r="J84" s="6"/>
      <c r="K84" s="6"/>
      <c r="L84" s="6"/>
      <c r="M84" s="6"/>
      <c r="N84" s="6"/>
      <c r="O84" s="2"/>
      <c r="P84" s="2"/>
    </row>
    <row r="85" spans="1:16" ht="18" customHeight="1">
      <c r="A85" s="4"/>
      <c r="B85" s="4"/>
      <c r="C85" s="4"/>
      <c r="E85" s="112"/>
      <c r="F85" s="6"/>
      <c r="G85" s="6"/>
      <c r="H85" s="6"/>
      <c r="I85" s="6"/>
      <c r="J85" s="6"/>
      <c r="K85" s="6"/>
      <c r="L85" s="6"/>
      <c r="M85" s="6"/>
      <c r="N85" s="6"/>
      <c r="O85" s="2"/>
      <c r="P85" s="2"/>
    </row>
    <row r="86" spans="1:15" s="239" customFormat="1" ht="18" customHeight="1">
      <c r="A86" s="211" t="s">
        <v>39</v>
      </c>
      <c r="B86" s="211"/>
      <c r="C86" s="211"/>
      <c r="E86" s="241"/>
      <c r="F86" s="241"/>
      <c r="G86" s="243"/>
      <c r="H86" s="243"/>
      <c r="I86" s="241"/>
      <c r="J86" s="241"/>
      <c r="K86" s="241"/>
      <c r="L86" s="241"/>
      <c r="M86" s="241"/>
      <c r="N86" s="241"/>
      <c r="O86" s="251"/>
    </row>
    <row r="87" spans="1:14" s="239" customFormat="1" ht="18" customHeight="1">
      <c r="A87" s="298" t="s">
        <v>36</v>
      </c>
      <c r="B87" s="298"/>
      <c r="C87" s="298"/>
      <c r="D87" s="298"/>
      <c r="E87" s="298"/>
      <c r="F87" s="298"/>
      <c r="G87" s="255" t="s">
        <v>143</v>
      </c>
      <c r="H87" s="247"/>
      <c r="I87" s="237"/>
      <c r="J87" s="237"/>
      <c r="K87" s="237"/>
      <c r="L87" s="256"/>
      <c r="M87" s="256"/>
      <c r="N87" s="256"/>
    </row>
    <row r="88" spans="1:14" ht="33" customHeight="1">
      <c r="A88" s="8" t="s">
        <v>42</v>
      </c>
      <c r="B88" s="8" t="s">
        <v>26</v>
      </c>
      <c r="C88" s="47" t="s">
        <v>57</v>
      </c>
      <c r="D88" s="47" t="s">
        <v>86</v>
      </c>
      <c r="E88" s="103" t="s">
        <v>68</v>
      </c>
      <c r="F88" s="47" t="s">
        <v>89</v>
      </c>
      <c r="G88" s="8" t="s">
        <v>78</v>
      </c>
      <c r="H88" s="6"/>
      <c r="I88" s="6"/>
      <c r="J88" s="6"/>
      <c r="K88" s="6" t="s">
        <v>58</v>
      </c>
      <c r="L88" s="6"/>
      <c r="M88" s="6"/>
      <c r="N88" s="6"/>
    </row>
    <row r="89" spans="1:14" ht="21" customHeight="1" thickBot="1">
      <c r="A89" s="204"/>
      <c r="B89" s="204"/>
      <c r="C89" s="204" t="s">
        <v>70</v>
      </c>
      <c r="D89" s="204" t="s">
        <v>71</v>
      </c>
      <c r="E89" s="123" t="s">
        <v>111</v>
      </c>
      <c r="F89" s="205" t="s">
        <v>122</v>
      </c>
      <c r="G89" s="204"/>
      <c r="H89" s="90"/>
      <c r="I89" s="6"/>
      <c r="J89" s="6"/>
      <c r="K89" s="6"/>
      <c r="L89" s="6"/>
      <c r="M89" s="6"/>
      <c r="N89" s="6"/>
    </row>
    <row r="90" spans="1:16" ht="27" customHeight="1" thickBot="1" thickTop="1">
      <c r="A90" s="181"/>
      <c r="B90" s="270"/>
      <c r="C90" s="181"/>
      <c r="D90" s="263"/>
      <c r="E90" s="231">
        <f>ROUNDDOWN(F90*1.05,0)</f>
        <v>0</v>
      </c>
      <c r="F90" s="169">
        <f>C90*D90</f>
        <v>0</v>
      </c>
      <c r="G90" s="181"/>
      <c r="H90" s="6"/>
      <c r="I90" s="6"/>
      <c r="J90" s="6"/>
      <c r="K90" s="65"/>
      <c r="L90" s="65"/>
      <c r="M90" s="65"/>
      <c r="N90" s="65"/>
      <c r="P90" s="2"/>
    </row>
    <row r="91" spans="1:16" ht="27" customHeight="1" thickBot="1" thickTop="1">
      <c r="A91" s="166"/>
      <c r="B91" s="234"/>
      <c r="C91" s="166"/>
      <c r="D91" s="167"/>
      <c r="E91" s="182">
        <f>ROUNDDOWN(F91*1.05,0)</f>
        <v>0</v>
      </c>
      <c r="F91" s="174">
        <f>C91*D91</f>
        <v>0</v>
      </c>
      <c r="G91" s="195"/>
      <c r="H91" s="6"/>
      <c r="I91" s="6"/>
      <c r="J91" s="6"/>
      <c r="K91" s="65"/>
      <c r="L91" s="65"/>
      <c r="M91" s="65"/>
      <c r="N91" s="65"/>
      <c r="P91" s="2"/>
    </row>
    <row r="92" spans="1:14" ht="27" customHeight="1" thickBot="1" thickTop="1">
      <c r="A92" s="212"/>
      <c r="B92" s="184"/>
      <c r="C92" s="184"/>
      <c r="D92" s="185" t="s">
        <v>124</v>
      </c>
      <c r="E92" s="177">
        <f>SUM(E90:E91)</f>
        <v>0</v>
      </c>
      <c r="F92" s="177">
        <f>SUM(F90:F91)</f>
        <v>0</v>
      </c>
      <c r="G92" s="197"/>
      <c r="H92" s="6"/>
      <c r="I92" s="6"/>
      <c r="J92" s="6"/>
      <c r="K92" s="6"/>
      <c r="L92" s="6"/>
      <c r="M92" s="6"/>
      <c r="N92" s="6"/>
    </row>
    <row r="93" spans="1:14" ht="43.5" thickBot="1">
      <c r="A93" s="184"/>
      <c r="B93" s="184"/>
      <c r="C93" s="184"/>
      <c r="D93" s="187"/>
      <c r="E93" s="87" t="s">
        <v>94</v>
      </c>
      <c r="F93" s="177">
        <f>ROUNDDOWN(F92*0.5,-3)</f>
        <v>0</v>
      </c>
      <c r="G93" s="213"/>
      <c r="H93" s="6"/>
      <c r="I93" s="6"/>
      <c r="J93" s="6"/>
      <c r="K93" s="6"/>
      <c r="L93" s="6"/>
      <c r="M93" s="6"/>
      <c r="N93" s="6"/>
    </row>
    <row r="94" spans="1:14" ht="18" customHeight="1">
      <c r="A94" s="211" t="s">
        <v>22</v>
      </c>
      <c r="B94" s="4"/>
      <c r="C94" s="4"/>
      <c r="E94" s="6"/>
      <c r="F94" s="6"/>
      <c r="G94" s="94" t="s">
        <v>45</v>
      </c>
      <c r="H94" s="7"/>
      <c r="I94" s="6"/>
      <c r="J94" s="6"/>
      <c r="K94" s="6"/>
      <c r="L94" s="12"/>
      <c r="M94" s="12"/>
      <c r="N94" s="12"/>
    </row>
    <row r="95" spans="1:14" ht="28.5">
      <c r="A95" s="8" t="s">
        <v>77</v>
      </c>
      <c r="B95" s="8" t="s">
        <v>27</v>
      </c>
      <c r="C95" s="47" t="s">
        <v>59</v>
      </c>
      <c r="D95" s="47" t="s">
        <v>86</v>
      </c>
      <c r="E95" s="106" t="s">
        <v>69</v>
      </c>
      <c r="F95" s="96" t="s">
        <v>51</v>
      </c>
      <c r="G95" s="8" t="s">
        <v>60</v>
      </c>
      <c r="H95" s="6"/>
      <c r="I95" s="6"/>
      <c r="J95" s="6"/>
      <c r="K95" s="6"/>
      <c r="L95" s="6"/>
      <c r="M95" s="6"/>
      <c r="N95" s="6"/>
    </row>
    <row r="96" spans="1:14" ht="15" thickBot="1">
      <c r="A96" s="52"/>
      <c r="B96" s="52"/>
      <c r="C96" s="125" t="s">
        <v>70</v>
      </c>
      <c r="D96" s="125" t="s">
        <v>71</v>
      </c>
      <c r="E96" s="126" t="s">
        <v>111</v>
      </c>
      <c r="F96" s="132" t="s">
        <v>33</v>
      </c>
      <c r="G96" s="91"/>
      <c r="H96" s="90"/>
      <c r="I96" s="6"/>
      <c r="J96" s="6"/>
      <c r="K96" s="6"/>
      <c r="L96" s="6"/>
      <c r="M96" s="6"/>
      <c r="N96" s="6"/>
    </row>
    <row r="97" spans="1:14" ht="27" customHeight="1" thickBot="1" thickTop="1">
      <c r="A97" s="181"/>
      <c r="B97" s="265"/>
      <c r="C97" s="181"/>
      <c r="D97" s="263"/>
      <c r="E97" s="214">
        <f>ROUNDDOWN(F97*1.05,0)</f>
        <v>0</v>
      </c>
      <c r="F97" s="215">
        <f>C97*D97</f>
        <v>0</v>
      </c>
      <c r="G97" s="181"/>
      <c r="H97" s="6"/>
      <c r="I97" s="6"/>
      <c r="J97" s="6"/>
      <c r="K97" s="65"/>
      <c r="L97" s="65"/>
      <c r="M97" s="65"/>
      <c r="N97" s="65"/>
    </row>
    <row r="98" spans="1:14" ht="27" customHeight="1" thickBot="1" thickTop="1">
      <c r="A98" s="181"/>
      <c r="B98" s="181"/>
      <c r="C98" s="181"/>
      <c r="D98" s="263"/>
      <c r="E98" s="214">
        <f>ROUNDDOWN(F98*1.05,0)</f>
        <v>0</v>
      </c>
      <c r="F98" s="215">
        <f>C98*D98</f>
        <v>0</v>
      </c>
      <c r="G98" s="181"/>
      <c r="H98" s="6"/>
      <c r="I98" s="6"/>
      <c r="J98" s="6"/>
      <c r="K98" s="95"/>
      <c r="L98" s="65"/>
      <c r="M98" s="65"/>
      <c r="N98" s="65"/>
    </row>
    <row r="99" spans="1:14" ht="27" customHeight="1" thickBot="1" thickTop="1">
      <c r="A99" s="181"/>
      <c r="B99" s="181"/>
      <c r="C99" s="181"/>
      <c r="D99" s="263"/>
      <c r="E99" s="214">
        <f>ROUNDDOWN(F99*1.05,0)</f>
        <v>0</v>
      </c>
      <c r="F99" s="215">
        <f>C99*D99</f>
        <v>0</v>
      </c>
      <c r="G99" s="181"/>
      <c r="H99" s="6"/>
      <c r="I99" s="6"/>
      <c r="J99" s="6"/>
      <c r="K99" s="65"/>
      <c r="L99" s="65"/>
      <c r="M99" s="65"/>
      <c r="N99" s="65"/>
    </row>
    <row r="100" spans="1:14" ht="27" customHeight="1" thickBot="1" thickTop="1">
      <c r="A100" s="166"/>
      <c r="B100" s="166"/>
      <c r="C100" s="166"/>
      <c r="D100" s="167"/>
      <c r="E100" s="214">
        <f>ROUNDDOWN(F100*1.05,0)</f>
        <v>0</v>
      </c>
      <c r="F100" s="215">
        <f>C100*D100</f>
        <v>0</v>
      </c>
      <c r="G100" s="181"/>
      <c r="H100" s="6"/>
      <c r="I100" s="6"/>
      <c r="J100" s="6"/>
      <c r="K100" s="65"/>
      <c r="L100" s="65"/>
      <c r="M100" s="65"/>
      <c r="N100" s="65"/>
    </row>
    <row r="101" spans="1:14" ht="27" customHeight="1" thickBot="1" thickTop="1">
      <c r="A101" s="166"/>
      <c r="B101" s="166"/>
      <c r="C101" s="166"/>
      <c r="D101" s="167"/>
      <c r="E101" s="216">
        <f>ROUNDDOWN(F101*1.05,0)</f>
        <v>0</v>
      </c>
      <c r="F101" s="217">
        <f>C101*D101</f>
        <v>0</v>
      </c>
      <c r="G101" s="195"/>
      <c r="H101" s="6"/>
      <c r="I101" s="6"/>
      <c r="J101" s="6"/>
      <c r="K101" s="65"/>
      <c r="L101" s="65"/>
      <c r="M101" s="65"/>
      <c r="N101" s="65"/>
    </row>
    <row r="102" spans="1:14" ht="26.25" customHeight="1" thickBot="1" thickTop="1">
      <c r="A102" s="212"/>
      <c r="B102" s="184"/>
      <c r="C102" s="184"/>
      <c r="D102" s="218" t="s">
        <v>125</v>
      </c>
      <c r="E102" s="219">
        <f>SUM(E97:E101)</f>
        <v>0</v>
      </c>
      <c r="F102" s="219">
        <f>SUM(F97:F101)</f>
        <v>0</v>
      </c>
      <c r="G102" s="197"/>
      <c r="H102" s="6"/>
      <c r="I102" s="6"/>
      <c r="J102" s="6"/>
      <c r="K102" s="6"/>
      <c r="L102" s="6"/>
      <c r="M102" s="6"/>
      <c r="N102" s="6"/>
    </row>
    <row r="103" spans="1:14" ht="43.5" thickBot="1">
      <c r="A103" s="212"/>
      <c r="B103" s="184"/>
      <c r="C103" s="184"/>
      <c r="D103" s="187"/>
      <c r="E103" s="179" t="s">
        <v>94</v>
      </c>
      <c r="F103" s="188">
        <f>ROUNDDOWN(F102*0.5,-3)</f>
        <v>0</v>
      </c>
      <c r="G103" s="198"/>
      <c r="H103" s="6"/>
      <c r="I103" s="6"/>
      <c r="J103" s="6"/>
      <c r="K103" s="6"/>
      <c r="L103" s="6"/>
      <c r="M103" s="6"/>
      <c r="N103" s="6"/>
    </row>
    <row r="104" spans="1:14" ht="15" customHeight="1">
      <c r="A104" s="4"/>
      <c r="B104" s="4"/>
      <c r="C104" s="4"/>
      <c r="E104" s="6"/>
      <c r="F104" s="6"/>
      <c r="G104" s="7"/>
      <c r="H104" s="7"/>
      <c r="I104" s="6"/>
      <c r="J104" s="6"/>
      <c r="K104" s="6"/>
      <c r="L104" s="6"/>
      <c r="M104" s="6"/>
      <c r="N104" s="6"/>
    </row>
    <row r="105" spans="1:14" ht="21" customHeight="1">
      <c r="A105" s="261" t="s">
        <v>147</v>
      </c>
      <c r="B105" s="261"/>
      <c r="C105" s="4"/>
      <c r="E105" s="6"/>
      <c r="F105" s="6"/>
      <c r="G105" s="7"/>
      <c r="H105" s="7"/>
      <c r="I105" s="6"/>
      <c r="J105" s="6"/>
      <c r="K105" s="6"/>
      <c r="L105" s="6"/>
      <c r="M105" s="6"/>
      <c r="N105" s="6"/>
    </row>
    <row r="106" spans="1:14" ht="21" customHeight="1">
      <c r="A106" s="295" t="s">
        <v>109</v>
      </c>
      <c r="B106" s="296"/>
      <c r="C106" s="296"/>
      <c r="D106" s="296"/>
      <c r="E106" s="296"/>
      <c r="F106" s="296"/>
      <c r="G106" s="296"/>
      <c r="H106" s="74"/>
      <c r="I106" s="75"/>
      <c r="J106" s="75"/>
      <c r="K106" s="6"/>
      <c r="L106" s="6"/>
      <c r="M106" s="6"/>
      <c r="N106" s="6"/>
    </row>
    <row r="107" spans="1:14" ht="24" customHeight="1">
      <c r="A107" s="288" t="s">
        <v>139</v>
      </c>
      <c r="B107" s="289"/>
      <c r="C107" s="289"/>
      <c r="D107" s="289"/>
      <c r="E107" s="289"/>
      <c r="F107" s="289"/>
      <c r="G107" s="289"/>
      <c r="H107" s="97"/>
      <c r="I107" s="98"/>
      <c r="J107" s="98"/>
      <c r="K107" s="6"/>
      <c r="L107" s="12"/>
      <c r="M107" s="12"/>
      <c r="N107" s="12"/>
    </row>
    <row r="108" spans="1:14" ht="28.5">
      <c r="A108" s="8" t="s">
        <v>28</v>
      </c>
      <c r="B108" s="48" t="s">
        <v>29</v>
      </c>
      <c r="C108" s="8" t="s">
        <v>30</v>
      </c>
      <c r="D108" s="47" t="s">
        <v>31</v>
      </c>
      <c r="E108" s="8" t="s">
        <v>32</v>
      </c>
      <c r="F108" s="103" t="s">
        <v>74</v>
      </c>
      <c r="G108" s="8" t="s">
        <v>61</v>
      </c>
      <c r="H108" s="49" t="s">
        <v>100</v>
      </c>
      <c r="I108" s="59"/>
      <c r="J108" s="6"/>
      <c r="K108" s="6"/>
      <c r="L108" s="6"/>
      <c r="M108" s="6"/>
      <c r="N108" s="6"/>
    </row>
    <row r="109" spans="1:14" ht="15" thickBot="1">
      <c r="A109" s="52"/>
      <c r="B109" s="52"/>
      <c r="C109" s="52"/>
      <c r="D109" s="125" t="s">
        <v>70</v>
      </c>
      <c r="E109" s="125" t="s">
        <v>71</v>
      </c>
      <c r="F109" s="125" t="s">
        <v>75</v>
      </c>
      <c r="G109" s="129" t="s">
        <v>72</v>
      </c>
      <c r="H109" s="59"/>
      <c r="I109" s="59"/>
      <c r="J109" s="6"/>
      <c r="K109" s="6"/>
      <c r="L109" s="6"/>
      <c r="M109" s="6"/>
      <c r="N109" s="6"/>
    </row>
    <row r="110" spans="1:14" ht="27" customHeight="1" thickBot="1" thickTop="1">
      <c r="A110" s="181"/>
      <c r="B110" s="271"/>
      <c r="C110" s="272"/>
      <c r="D110" s="264"/>
      <c r="E110" s="273"/>
      <c r="F110" s="171">
        <f>D110*E110</f>
        <v>0</v>
      </c>
      <c r="G110" s="169">
        <f>D110*E110</f>
        <v>0</v>
      </c>
      <c r="H110" s="181"/>
      <c r="I110" s="6"/>
      <c r="J110" s="6"/>
      <c r="K110" s="65"/>
      <c r="L110" s="65"/>
      <c r="M110" s="65"/>
      <c r="N110" s="65"/>
    </row>
    <row r="111" spans="1:14" ht="27" customHeight="1" thickBot="1" thickTop="1">
      <c r="A111" s="181"/>
      <c r="B111" s="263"/>
      <c r="C111" s="272"/>
      <c r="D111" s="264"/>
      <c r="E111" s="273"/>
      <c r="F111" s="171">
        <f>D111*E111</f>
        <v>0</v>
      </c>
      <c r="G111" s="169">
        <f>D111*E111</f>
        <v>0</v>
      </c>
      <c r="H111" s="181"/>
      <c r="I111" s="6"/>
      <c r="J111" s="6"/>
      <c r="K111" s="65"/>
      <c r="L111" s="65"/>
      <c r="M111" s="65"/>
      <c r="N111" s="65"/>
    </row>
    <row r="112" spans="1:14" ht="27" customHeight="1" thickBot="1" thickTop="1">
      <c r="A112" s="166"/>
      <c r="B112" s="220"/>
      <c r="C112" s="229"/>
      <c r="D112" s="170"/>
      <c r="E112" s="221"/>
      <c r="F112" s="171">
        <f>D112*E112</f>
        <v>0</v>
      </c>
      <c r="G112" s="169">
        <f>D112*E112</f>
        <v>0</v>
      </c>
      <c r="H112" s="166"/>
      <c r="I112" s="6"/>
      <c r="J112" s="6"/>
      <c r="K112" s="65"/>
      <c r="L112" s="65"/>
      <c r="M112" s="65"/>
      <c r="N112" s="65"/>
    </row>
    <row r="113" spans="1:14" ht="27" customHeight="1" thickBot="1" thickTop="1">
      <c r="A113" s="166"/>
      <c r="B113" s="220"/>
      <c r="C113" s="229"/>
      <c r="D113" s="170"/>
      <c r="E113" s="221"/>
      <c r="F113" s="171">
        <f>D113*E113</f>
        <v>0</v>
      </c>
      <c r="G113" s="169">
        <f>D113*E113</f>
        <v>0</v>
      </c>
      <c r="H113" s="166"/>
      <c r="I113" s="6"/>
      <c r="J113" s="6"/>
      <c r="K113" s="65"/>
      <c r="L113" s="65"/>
      <c r="M113" s="65"/>
      <c r="N113" s="65"/>
    </row>
    <row r="114" spans="1:14" ht="27" customHeight="1" thickBot="1" thickTop="1">
      <c r="A114" s="166"/>
      <c r="B114" s="167"/>
      <c r="C114" s="229"/>
      <c r="D114" s="170"/>
      <c r="E114" s="221"/>
      <c r="F114" s="182">
        <f>D114*E114</f>
        <v>0</v>
      </c>
      <c r="G114" s="174">
        <f>D114*E114</f>
        <v>0</v>
      </c>
      <c r="H114" s="222"/>
      <c r="I114" s="6"/>
      <c r="J114" s="6"/>
      <c r="K114" s="65"/>
      <c r="L114" s="65"/>
      <c r="M114" s="65"/>
      <c r="N114" s="65"/>
    </row>
    <row r="115" spans="1:14" ht="27" customHeight="1" thickBot="1" thickTop="1">
      <c r="A115" s="212"/>
      <c r="B115" s="184"/>
      <c r="C115" s="184"/>
      <c r="D115" s="187"/>
      <c r="E115" s="223" t="s">
        <v>2</v>
      </c>
      <c r="F115" s="177">
        <f>SUM(F110:F114)</f>
        <v>0</v>
      </c>
      <c r="G115" s="177">
        <f>SUM(G110:G114)</f>
        <v>0</v>
      </c>
      <c r="H115" s="197"/>
      <c r="I115" s="6"/>
      <c r="J115" s="6"/>
      <c r="K115" s="6"/>
      <c r="L115" s="6"/>
      <c r="M115" s="6"/>
      <c r="N115" s="6"/>
    </row>
    <row r="116" spans="1:14" ht="43.5" thickBot="1">
      <c r="A116" s="184"/>
      <c r="B116" s="184"/>
      <c r="C116" s="184"/>
      <c r="D116" s="187"/>
      <c r="E116" s="198"/>
      <c r="F116" s="68" t="s">
        <v>94</v>
      </c>
      <c r="G116" s="177">
        <f>ROUNDDOWN(G115*0.5,-3)</f>
        <v>0</v>
      </c>
      <c r="H116" s="213"/>
      <c r="I116" s="6"/>
      <c r="J116" s="6"/>
      <c r="K116" s="6"/>
      <c r="L116" s="6"/>
      <c r="M116" s="6"/>
      <c r="N116" s="6"/>
    </row>
    <row r="117" spans="1:14" ht="18" customHeight="1" thickBot="1">
      <c r="A117" s="4"/>
      <c r="B117" s="4"/>
      <c r="C117" s="4"/>
      <c r="E117" s="6"/>
      <c r="F117" s="6"/>
      <c r="I117" s="7"/>
      <c r="J117" s="7"/>
      <c r="K117" s="6"/>
      <c r="L117" s="6"/>
      <c r="M117" s="6"/>
      <c r="N117" s="6"/>
    </row>
    <row r="118" spans="1:14" ht="43.5" thickBot="1">
      <c r="A118" s="15"/>
      <c r="B118" s="4"/>
      <c r="C118" s="4"/>
      <c r="E118" s="6"/>
      <c r="F118" s="232" t="s">
        <v>130</v>
      </c>
      <c r="G118" s="72" t="s">
        <v>61</v>
      </c>
      <c r="H118" s="224" t="s">
        <v>94</v>
      </c>
      <c r="I118" s="13"/>
      <c r="J118" s="6"/>
      <c r="K118" s="6"/>
      <c r="L118" s="6"/>
      <c r="M118" s="6"/>
      <c r="N118" s="6"/>
    </row>
    <row r="119" spans="3:14" ht="27" customHeight="1" thickBot="1">
      <c r="C119" s="6"/>
      <c r="D119" s="16"/>
      <c r="E119" s="60" t="s">
        <v>108</v>
      </c>
      <c r="F119" s="177">
        <f>E29+H61+E74+E83+E92+E102+F115</f>
        <v>0</v>
      </c>
      <c r="G119" s="177">
        <f>F29+I61+F74+F83+F92+F102+G115</f>
        <v>0</v>
      </c>
      <c r="H119" s="177">
        <f>F30+J61+F75+F84+F93+F103+G116</f>
        <v>0</v>
      </c>
      <c r="I119" s="99"/>
      <c r="J119" s="61"/>
      <c r="K119" s="6"/>
      <c r="L119" s="6"/>
      <c r="M119" s="6"/>
      <c r="N119" s="6"/>
    </row>
    <row r="120" spans="3:14" ht="27" customHeight="1">
      <c r="C120" s="6"/>
      <c r="D120" s="6"/>
      <c r="E120" s="6"/>
      <c r="F120" s="236"/>
      <c r="G120" s="236"/>
      <c r="H120" s="236"/>
      <c r="I120" s="61"/>
      <c r="J120" s="61"/>
      <c r="K120" s="6"/>
      <c r="L120" s="6"/>
      <c r="M120" s="6"/>
      <c r="N120" s="6"/>
    </row>
    <row r="121" spans="3:14" ht="27" customHeight="1">
      <c r="C121" s="6"/>
      <c r="D121" s="6"/>
      <c r="E121" s="6"/>
      <c r="F121" s="236"/>
      <c r="G121" s="236"/>
      <c r="H121" s="236"/>
      <c r="I121" s="61"/>
      <c r="J121" s="61"/>
      <c r="K121" s="6"/>
      <c r="L121" s="6"/>
      <c r="M121" s="6"/>
      <c r="N121" s="6"/>
    </row>
    <row r="122" spans="3:14" ht="18.75" customHeight="1">
      <c r="C122" s="6"/>
      <c r="D122" s="6"/>
      <c r="E122" s="6"/>
      <c r="F122" s="236"/>
      <c r="G122" s="236"/>
      <c r="H122" s="236"/>
      <c r="I122" s="61"/>
      <c r="J122" s="61"/>
      <c r="K122" s="6"/>
      <c r="L122" s="6"/>
      <c r="M122" s="6"/>
      <c r="N122" s="6"/>
    </row>
    <row r="123" spans="3:14" ht="18.75" customHeight="1">
      <c r="C123" s="6"/>
      <c r="D123" s="6"/>
      <c r="E123" s="6"/>
      <c r="F123" s="236"/>
      <c r="G123" s="236"/>
      <c r="H123" s="236"/>
      <c r="I123" s="61"/>
      <c r="J123" s="61"/>
      <c r="K123" s="6"/>
      <c r="L123" s="6"/>
      <c r="M123" s="6"/>
      <c r="N123" s="6"/>
    </row>
    <row r="124" spans="3:14" ht="18.75" customHeight="1">
      <c r="C124" s="6"/>
      <c r="D124" s="6"/>
      <c r="E124" s="6"/>
      <c r="F124" s="236"/>
      <c r="G124" s="236"/>
      <c r="H124" s="236"/>
      <c r="I124" s="61"/>
      <c r="J124" s="61"/>
      <c r="K124" s="6"/>
      <c r="L124" s="6"/>
      <c r="M124" s="6"/>
      <c r="N124" s="6"/>
    </row>
    <row r="125" spans="3:14" ht="18.75" customHeight="1">
      <c r="C125" s="6"/>
      <c r="D125" s="6"/>
      <c r="E125" s="6"/>
      <c r="F125" s="236"/>
      <c r="G125" s="236"/>
      <c r="H125" s="236"/>
      <c r="I125" s="61"/>
      <c r="J125" s="61"/>
      <c r="K125" s="6"/>
      <c r="L125" s="6"/>
      <c r="M125" s="6"/>
      <c r="N125" s="6"/>
    </row>
    <row r="126" spans="3:14" ht="18.75" customHeight="1">
      <c r="C126" s="6"/>
      <c r="D126" s="6"/>
      <c r="E126" s="6"/>
      <c r="F126" s="236"/>
      <c r="G126" s="236"/>
      <c r="H126" s="236"/>
      <c r="I126" s="61"/>
      <c r="J126" s="61"/>
      <c r="K126" s="6"/>
      <c r="L126" s="6"/>
      <c r="M126" s="6"/>
      <c r="N126" s="6"/>
    </row>
    <row r="127" spans="3:14" ht="18.75" customHeight="1">
      <c r="C127" s="6"/>
      <c r="D127" s="6"/>
      <c r="E127" s="6"/>
      <c r="F127" s="130"/>
      <c r="G127" s="130"/>
      <c r="H127" s="130"/>
      <c r="I127" s="61"/>
      <c r="J127" s="61"/>
      <c r="K127" s="6"/>
      <c r="L127" s="6"/>
      <c r="M127" s="6"/>
      <c r="N127" s="6"/>
    </row>
    <row r="128" spans="3:14" ht="18.75" customHeight="1">
      <c r="C128" s="6"/>
      <c r="D128" s="6"/>
      <c r="E128" s="6"/>
      <c r="F128" s="130"/>
      <c r="G128" s="130"/>
      <c r="H128" s="130"/>
      <c r="I128" s="61"/>
      <c r="J128" s="61"/>
      <c r="K128" s="6"/>
      <c r="L128" s="6"/>
      <c r="M128" s="6"/>
      <c r="N128" s="6"/>
    </row>
    <row r="129" spans="3:14" ht="18.75" customHeight="1">
      <c r="C129" s="6"/>
      <c r="D129" s="6"/>
      <c r="E129" s="6"/>
      <c r="F129" s="6"/>
      <c r="G129" s="6"/>
      <c r="H129" s="6"/>
      <c r="I129" s="61"/>
      <c r="J129" s="61"/>
      <c r="K129" s="6"/>
      <c r="L129" s="6"/>
      <c r="M129" s="6"/>
      <c r="N129" s="6"/>
    </row>
    <row r="130" spans="3:14" ht="18.75" customHeight="1">
      <c r="C130" s="6"/>
      <c r="D130" s="6"/>
      <c r="E130" s="6"/>
      <c r="F130" s="6"/>
      <c r="G130" s="6"/>
      <c r="H130" s="6"/>
      <c r="I130" s="61"/>
      <c r="J130" s="61"/>
      <c r="K130" s="6"/>
      <c r="L130" s="6"/>
      <c r="M130" s="6"/>
      <c r="N130" s="6"/>
    </row>
    <row r="131" spans="3:14" ht="18.75" customHeight="1">
      <c r="C131" s="6"/>
      <c r="D131" s="6"/>
      <c r="E131" s="6"/>
      <c r="F131" s="6"/>
      <c r="G131" s="6"/>
      <c r="H131" s="6"/>
      <c r="I131" s="61"/>
      <c r="J131" s="6"/>
      <c r="K131" s="6"/>
      <c r="L131" s="6"/>
      <c r="M131" s="6"/>
      <c r="N131" s="6"/>
    </row>
    <row r="132" spans="3:14" ht="18.75" customHeight="1">
      <c r="C132" s="6"/>
      <c r="D132" s="6"/>
      <c r="E132" s="6"/>
      <c r="F132" s="6"/>
      <c r="G132" s="6"/>
      <c r="H132" s="6"/>
      <c r="I132" s="61"/>
      <c r="J132" s="61"/>
      <c r="K132" s="6"/>
      <c r="L132" s="6"/>
      <c r="M132" s="6"/>
      <c r="N132" s="6"/>
    </row>
    <row r="133" spans="3:14" ht="18.75" customHeight="1">
      <c r="C133" s="6"/>
      <c r="D133" s="6"/>
      <c r="E133" s="6"/>
      <c r="F133" s="6"/>
      <c r="G133" s="6"/>
      <c r="H133" s="6"/>
      <c r="I133" s="61"/>
      <c r="J133" s="61"/>
      <c r="K133" s="6"/>
      <c r="L133" s="6"/>
      <c r="M133" s="6"/>
      <c r="N133" s="6"/>
    </row>
    <row r="134" spans="3:14" ht="18.75" customHeight="1">
      <c r="C134" s="6"/>
      <c r="D134" s="6"/>
      <c r="E134" s="6"/>
      <c r="F134" s="6"/>
      <c r="G134" s="6"/>
      <c r="H134" s="6"/>
      <c r="I134" s="61"/>
      <c r="J134" s="61"/>
      <c r="K134" s="6"/>
      <c r="L134" s="6"/>
      <c r="M134" s="6"/>
      <c r="N134" s="6"/>
    </row>
    <row r="135" spans="3:14" ht="18.75" customHeight="1">
      <c r="C135" s="6"/>
      <c r="D135" s="6"/>
      <c r="E135" s="6"/>
      <c r="F135" s="6"/>
      <c r="G135" s="6"/>
      <c r="H135" s="6"/>
      <c r="I135" s="61"/>
      <c r="J135" s="61"/>
      <c r="K135" s="6"/>
      <c r="L135" s="6"/>
      <c r="M135" s="6"/>
      <c r="N135" s="6"/>
    </row>
    <row r="136" spans="3:14" ht="18.75" customHeight="1">
      <c r="C136" s="6"/>
      <c r="D136" s="6"/>
      <c r="E136" s="6"/>
      <c r="F136" s="6"/>
      <c r="G136" s="6"/>
      <c r="H136" s="6"/>
      <c r="I136" s="61"/>
      <c r="J136" s="61"/>
      <c r="K136" s="6"/>
      <c r="L136" s="6"/>
      <c r="M136" s="6"/>
      <c r="N136" s="6"/>
    </row>
    <row r="137" spans="3:14" ht="18.75" customHeight="1">
      <c r="C137" s="6"/>
      <c r="D137" s="6"/>
      <c r="E137" s="6"/>
      <c r="F137" s="6"/>
      <c r="G137" s="6"/>
      <c r="H137" s="6"/>
      <c r="I137" s="61"/>
      <c r="J137" s="61"/>
      <c r="K137" s="6"/>
      <c r="L137" s="6"/>
      <c r="M137" s="6"/>
      <c r="N137" s="6"/>
    </row>
    <row r="138" spans="3:14" ht="18.75" customHeight="1">
      <c r="C138" s="6"/>
      <c r="D138" s="6"/>
      <c r="E138" s="6"/>
      <c r="F138" s="6"/>
      <c r="G138" s="6"/>
      <c r="H138" s="6"/>
      <c r="I138" s="61"/>
      <c r="J138" s="61"/>
      <c r="K138" s="6"/>
      <c r="L138" s="6"/>
      <c r="M138" s="6"/>
      <c r="N138" s="6"/>
    </row>
    <row r="139" spans="3:14" ht="18.75" customHeight="1">
      <c r="C139" s="6"/>
      <c r="D139" s="6"/>
      <c r="E139" s="6"/>
      <c r="F139" s="6"/>
      <c r="G139" s="6"/>
      <c r="H139" s="6"/>
      <c r="I139" s="61"/>
      <c r="J139" s="61"/>
      <c r="K139" s="6"/>
      <c r="L139" s="6"/>
      <c r="M139" s="6"/>
      <c r="N139" s="6"/>
    </row>
    <row r="140" spans="3:14" ht="18.75" customHeight="1">
      <c r="C140" s="6"/>
      <c r="D140" s="6"/>
      <c r="E140" s="6"/>
      <c r="F140" s="6"/>
      <c r="G140" s="6"/>
      <c r="H140" s="6"/>
      <c r="I140" s="61"/>
      <c r="J140" s="61"/>
      <c r="K140" s="6"/>
      <c r="L140" s="6"/>
      <c r="M140" s="6"/>
      <c r="N140" s="6"/>
    </row>
    <row r="141" spans="3:14" ht="18.75" customHeight="1">
      <c r="C141" s="6"/>
      <c r="D141" s="6"/>
      <c r="E141" s="6"/>
      <c r="F141" s="6"/>
      <c r="G141" s="6"/>
      <c r="H141" s="6"/>
      <c r="I141" s="61"/>
      <c r="J141" s="61"/>
      <c r="K141" s="6"/>
      <c r="L141" s="6"/>
      <c r="M141" s="6"/>
      <c r="N141" s="6"/>
    </row>
    <row r="142" spans="3:14" ht="18.75" customHeight="1">
      <c r="C142" s="6"/>
      <c r="D142" s="6"/>
      <c r="E142" s="6"/>
      <c r="F142" s="6"/>
      <c r="G142" s="6"/>
      <c r="H142" s="6"/>
      <c r="I142" s="61"/>
      <c r="J142" s="61"/>
      <c r="K142" s="6"/>
      <c r="L142" s="6"/>
      <c r="M142" s="6"/>
      <c r="N142" s="6"/>
    </row>
    <row r="143" spans="3:14" ht="18.75" customHeight="1">
      <c r="C143" s="6"/>
      <c r="D143" s="6"/>
      <c r="E143" s="6"/>
      <c r="F143" s="6"/>
      <c r="G143" s="6"/>
      <c r="H143" s="6"/>
      <c r="I143" s="61"/>
      <c r="J143" s="61"/>
      <c r="K143" s="6"/>
      <c r="L143" s="6"/>
      <c r="M143" s="6"/>
      <c r="N143" s="6"/>
    </row>
    <row r="144" spans="3:14" ht="18.75" customHeight="1">
      <c r="C144" s="6"/>
      <c r="D144" s="6"/>
      <c r="E144" s="6"/>
      <c r="F144" s="6"/>
      <c r="G144" s="6"/>
      <c r="H144" s="6"/>
      <c r="I144" s="61"/>
      <c r="J144" s="61"/>
      <c r="K144" s="6"/>
      <c r="L144" s="6"/>
      <c r="M144" s="6"/>
      <c r="N144" s="6"/>
    </row>
    <row r="145" ht="14.25">
      <c r="C145" s="2"/>
    </row>
  </sheetData>
  <sheetProtection/>
  <mergeCells count="22">
    <mergeCell ref="A2:B2"/>
    <mergeCell ref="A3:G3"/>
    <mergeCell ref="A33:J33"/>
    <mergeCell ref="A4:J4"/>
    <mergeCell ref="A5:J5"/>
    <mergeCell ref="A6:J6"/>
    <mergeCell ref="A7:J7"/>
    <mergeCell ref="A8:J8"/>
    <mergeCell ref="A9:J9"/>
    <mergeCell ref="K82:L82"/>
    <mergeCell ref="K83:L83"/>
    <mergeCell ref="A87:F87"/>
    <mergeCell ref="A32:C32"/>
    <mergeCell ref="A65:E65"/>
    <mergeCell ref="A64:G64"/>
    <mergeCell ref="A107:G107"/>
    <mergeCell ref="A77:B77"/>
    <mergeCell ref="A10:J10"/>
    <mergeCell ref="A78:F78"/>
    <mergeCell ref="A106:G106"/>
    <mergeCell ref="A11:C11"/>
    <mergeCell ref="A47:G47"/>
  </mergeCells>
  <printOptions/>
  <pageMargins left="0.7874015748031497" right="0.5905511811023623" top="0.5511811023622047" bottom="0.7480314960629921" header="0.5118110236220472" footer="0.5118110236220472"/>
  <pageSetup fitToHeight="0" fitToWidth="1" horizontalDpi="600" verticalDpi="600" orientation="landscape" paperSize="9" scale="63" r:id="rId1"/>
  <headerFooter alignWithMargins="0">
    <oddFooter>&amp;C&amp;14&amp;P ページ&amp;R&amp;14&amp;[５－１　第Ⅰ期</oddFooter>
  </headerFooter>
  <rowBreaks count="3" manualBreakCount="3">
    <brk id="30" max="255" man="1"/>
    <brk id="62" max="255" man="1"/>
    <brk id="93" max="255" man="1"/>
  </rowBreaks>
</worksheet>
</file>

<file path=xl/worksheets/sheet2.xml><?xml version="1.0" encoding="utf-8"?>
<worksheet xmlns="http://schemas.openxmlformats.org/spreadsheetml/2006/main" xmlns:r="http://schemas.openxmlformats.org/officeDocument/2006/relationships">
  <sheetPr>
    <tabColor indexed="43"/>
    <pageSetUpPr fitToPage="1"/>
  </sheetPr>
  <dimension ref="A2:N136"/>
  <sheetViews>
    <sheetView zoomScale="55" zoomScaleNormal="55" zoomScaleSheetLayoutView="100" workbookViewId="0" topLeftCell="A1">
      <selection activeCell="D16" sqref="D16"/>
    </sheetView>
  </sheetViews>
  <sheetFormatPr defaultColWidth="9.00390625" defaultRowHeight="13.5"/>
  <cols>
    <col min="1" max="1" width="22.75390625" style="1" customWidth="1"/>
    <col min="2" max="2" width="36.125" style="1" customWidth="1"/>
    <col min="3" max="3" width="15.375" style="1" bestFit="1" customWidth="1"/>
    <col min="4" max="4" width="11.50390625" style="1" customWidth="1"/>
    <col min="5" max="6" width="16.625" style="1" bestFit="1" customWidth="1"/>
    <col min="7" max="7" width="20.375" style="1" bestFit="1" customWidth="1"/>
    <col min="8" max="8" width="21.25390625" style="1" bestFit="1" customWidth="1"/>
    <col min="9" max="9" width="13.875" style="1" bestFit="1" customWidth="1"/>
    <col min="10" max="10" width="17.375" style="1" bestFit="1" customWidth="1"/>
    <col min="11" max="11" width="9.375" style="1" customWidth="1"/>
    <col min="12" max="12" width="9.75390625" style="1" customWidth="1"/>
    <col min="13" max="16384" width="9.00390625" style="1" customWidth="1"/>
  </cols>
  <sheetData>
    <row r="1" ht="15" thickBot="1"/>
    <row r="2" spans="1:5" ht="18.75" thickBot="1" thickTop="1">
      <c r="A2" s="306" t="s">
        <v>137</v>
      </c>
      <c r="B2" s="292"/>
      <c r="E2" s="262" t="s">
        <v>104</v>
      </c>
    </row>
    <row r="3" spans="1:7" ht="18" thickTop="1">
      <c r="A3" s="102" t="s">
        <v>63</v>
      </c>
      <c r="B3" s="75"/>
      <c r="C3" s="75"/>
      <c r="D3" s="75"/>
      <c r="E3" s="75"/>
      <c r="F3" s="75"/>
      <c r="G3" s="75"/>
    </row>
    <row r="4" spans="1:10" s="140" customFormat="1" ht="35.25" customHeight="1">
      <c r="A4" s="309" t="s">
        <v>146</v>
      </c>
      <c r="B4" s="310"/>
      <c r="C4" s="310"/>
      <c r="D4" s="310"/>
      <c r="E4" s="310"/>
      <c r="F4" s="310"/>
      <c r="G4" s="310"/>
      <c r="H4" s="310"/>
      <c r="I4" s="310"/>
      <c r="J4" s="310"/>
    </row>
    <row r="5" spans="1:10" s="140" customFormat="1" ht="17.25">
      <c r="A5" s="311" t="s">
        <v>149</v>
      </c>
      <c r="B5" s="312"/>
      <c r="C5" s="312"/>
      <c r="D5" s="312"/>
      <c r="E5" s="312"/>
      <c r="F5" s="312"/>
      <c r="G5" s="312"/>
      <c r="H5" s="312"/>
      <c r="I5" s="312"/>
      <c r="J5" s="312"/>
    </row>
    <row r="6" spans="1:10" s="140" customFormat="1" ht="72" customHeight="1">
      <c r="A6" s="309" t="s">
        <v>152</v>
      </c>
      <c r="B6" s="313"/>
      <c r="C6" s="313"/>
      <c r="D6" s="313"/>
      <c r="E6" s="313"/>
      <c r="F6" s="313"/>
      <c r="G6" s="313"/>
      <c r="H6" s="313"/>
      <c r="I6" s="313"/>
      <c r="J6" s="313"/>
    </row>
    <row r="7" spans="1:10" s="140" customFormat="1" ht="17.25">
      <c r="A7" s="311" t="s">
        <v>67</v>
      </c>
      <c r="B7" s="314"/>
      <c r="C7" s="314"/>
      <c r="D7" s="314"/>
      <c r="E7" s="314"/>
      <c r="F7" s="314"/>
      <c r="G7" s="314"/>
      <c r="H7" s="314"/>
      <c r="I7" s="314"/>
      <c r="J7" s="314"/>
    </row>
    <row r="8" spans="1:10" s="140" customFormat="1" ht="17.25">
      <c r="A8" s="311" t="s">
        <v>161</v>
      </c>
      <c r="B8" s="312"/>
      <c r="C8" s="312"/>
      <c r="D8" s="312"/>
      <c r="E8" s="312"/>
      <c r="F8" s="312"/>
      <c r="G8" s="312"/>
      <c r="H8" s="312"/>
      <c r="I8" s="312"/>
      <c r="J8" s="312"/>
    </row>
    <row r="9" spans="1:10" ht="17.25">
      <c r="A9" s="311"/>
      <c r="B9" s="314"/>
      <c r="C9" s="314"/>
      <c r="D9" s="314"/>
      <c r="E9" s="314"/>
      <c r="F9" s="314"/>
      <c r="G9" s="314"/>
      <c r="H9" s="292"/>
      <c r="I9" s="292"/>
      <c r="J9" s="292"/>
    </row>
    <row r="10" spans="1:10" ht="14.25">
      <c r="A10" s="316"/>
      <c r="B10" s="314"/>
      <c r="C10" s="314"/>
      <c r="D10" s="314"/>
      <c r="E10" s="314"/>
      <c r="F10" s="314"/>
      <c r="G10" s="314"/>
      <c r="H10" s="314"/>
      <c r="I10" s="314"/>
      <c r="J10" s="314"/>
    </row>
    <row r="11" spans="1:12" ht="18" customHeight="1">
      <c r="A11" s="297" t="s">
        <v>0</v>
      </c>
      <c r="B11" s="297"/>
      <c r="C11" s="297"/>
      <c r="D11" s="4"/>
      <c r="E11" s="4"/>
      <c r="F11" s="4"/>
      <c r="G11" s="69" t="s">
        <v>45</v>
      </c>
      <c r="K11" s="66"/>
      <c r="L11" s="67"/>
    </row>
    <row r="12" spans="1:12" ht="27.75">
      <c r="A12" s="8" t="s">
        <v>91</v>
      </c>
      <c r="B12" s="8" t="s">
        <v>64</v>
      </c>
      <c r="C12" s="8" t="s">
        <v>48</v>
      </c>
      <c r="D12" s="47" t="s">
        <v>86</v>
      </c>
      <c r="E12" s="103" t="s">
        <v>85</v>
      </c>
      <c r="F12" s="103" t="s">
        <v>51</v>
      </c>
      <c r="G12" s="47" t="s">
        <v>52</v>
      </c>
      <c r="H12" s="58"/>
      <c r="I12" s="6"/>
      <c r="J12" s="6"/>
      <c r="K12" s="6"/>
      <c r="L12" s="6"/>
    </row>
    <row r="13" spans="1:12" ht="15" thickBot="1">
      <c r="A13" s="52"/>
      <c r="B13" s="52"/>
      <c r="C13" s="125" t="s">
        <v>82</v>
      </c>
      <c r="D13" s="125" t="s">
        <v>83</v>
      </c>
      <c r="E13" s="123" t="s">
        <v>111</v>
      </c>
      <c r="F13" s="123" t="s">
        <v>84</v>
      </c>
      <c r="G13" s="136"/>
      <c r="H13" s="71"/>
      <c r="I13" s="6"/>
      <c r="J13" s="6"/>
      <c r="K13" s="6"/>
      <c r="L13" s="6"/>
    </row>
    <row r="14" spans="1:12" ht="27" customHeight="1" thickBot="1" thickTop="1">
      <c r="A14" s="22"/>
      <c r="B14" s="22"/>
      <c r="C14" s="22"/>
      <c r="D14" s="274"/>
      <c r="E14" s="114">
        <f>ROUNDDOWN(F14*1.05,0)</f>
        <v>0</v>
      </c>
      <c r="F14" s="135">
        <f>C14*D14</f>
        <v>0</v>
      </c>
      <c r="G14" s="138"/>
      <c r="H14" s="62"/>
      <c r="I14" s="62"/>
      <c r="J14" s="62"/>
      <c r="K14" s="65"/>
      <c r="L14" s="65"/>
    </row>
    <row r="15" spans="1:12" ht="27" customHeight="1" thickBot="1" thickTop="1">
      <c r="A15" s="22"/>
      <c r="B15" s="22"/>
      <c r="C15" s="22"/>
      <c r="D15" s="274"/>
      <c r="E15" s="114">
        <f aca="true" t="shared" si="0" ref="E15:E28">ROUNDDOWN(F15*1.05,0)</f>
        <v>0</v>
      </c>
      <c r="F15" s="135">
        <f aca="true" t="shared" si="1" ref="F15:F28">C15*D15</f>
        <v>0</v>
      </c>
      <c r="G15" s="138"/>
      <c r="H15" s="62"/>
      <c r="I15" s="62"/>
      <c r="J15" s="62"/>
      <c r="K15" s="65"/>
      <c r="L15" s="65"/>
    </row>
    <row r="16" spans="1:12" ht="27" customHeight="1" thickBot="1" thickTop="1">
      <c r="A16" s="17"/>
      <c r="B16" s="17"/>
      <c r="C16" s="17"/>
      <c r="D16" s="18"/>
      <c r="E16" s="114">
        <f>ROUNDDOWN(F16*1.05,0)</f>
        <v>0</v>
      </c>
      <c r="F16" s="135">
        <f>C16*D16</f>
        <v>0</v>
      </c>
      <c r="G16" s="137"/>
      <c r="H16" s="62"/>
      <c r="I16" s="62"/>
      <c r="J16" s="62"/>
      <c r="K16" s="65"/>
      <c r="L16" s="65"/>
    </row>
    <row r="17" spans="1:12" ht="27" customHeight="1" thickBot="1" thickTop="1">
      <c r="A17" s="17"/>
      <c r="B17" s="17"/>
      <c r="C17" s="17"/>
      <c r="D17" s="18"/>
      <c r="E17" s="114">
        <f t="shared" si="0"/>
        <v>0</v>
      </c>
      <c r="F17" s="135">
        <f t="shared" si="1"/>
        <v>0</v>
      </c>
      <c r="G17" s="138"/>
      <c r="H17" s="62"/>
      <c r="I17" s="62"/>
      <c r="J17" s="62"/>
      <c r="K17" s="65"/>
      <c r="L17" s="65"/>
    </row>
    <row r="18" spans="1:12" ht="27" customHeight="1" thickBot="1" thickTop="1">
      <c r="A18" s="17"/>
      <c r="B18" s="17"/>
      <c r="C18" s="17"/>
      <c r="D18" s="18"/>
      <c r="E18" s="114">
        <f t="shared" si="0"/>
        <v>0</v>
      </c>
      <c r="F18" s="135">
        <f t="shared" si="1"/>
        <v>0</v>
      </c>
      <c r="G18" s="138"/>
      <c r="H18" s="62"/>
      <c r="I18" s="62"/>
      <c r="J18" s="62"/>
      <c r="K18" s="65"/>
      <c r="L18" s="65"/>
    </row>
    <row r="19" spans="1:12" ht="27" customHeight="1" thickBot="1" thickTop="1">
      <c r="A19" s="17"/>
      <c r="B19" s="17"/>
      <c r="C19" s="17"/>
      <c r="D19" s="18"/>
      <c r="E19" s="114">
        <f t="shared" si="0"/>
        <v>0</v>
      </c>
      <c r="F19" s="135">
        <f t="shared" si="1"/>
        <v>0</v>
      </c>
      <c r="G19" s="138"/>
      <c r="H19" s="62"/>
      <c r="I19" s="62"/>
      <c r="J19" s="62"/>
      <c r="K19" s="65"/>
      <c r="L19" s="65"/>
    </row>
    <row r="20" spans="1:12" ht="27" customHeight="1" thickBot="1" thickTop="1">
      <c r="A20" s="17"/>
      <c r="B20" s="17"/>
      <c r="C20" s="17"/>
      <c r="D20" s="18"/>
      <c r="E20" s="114">
        <f>ROUNDDOWN(F20*1.05,0)</f>
        <v>0</v>
      </c>
      <c r="F20" s="135">
        <f>C20*D20</f>
        <v>0</v>
      </c>
      <c r="G20" s="138"/>
      <c r="H20" s="62"/>
      <c r="I20" s="62"/>
      <c r="J20" s="62"/>
      <c r="K20" s="65"/>
      <c r="L20" s="65"/>
    </row>
    <row r="21" spans="1:12" ht="27" customHeight="1" thickBot="1" thickTop="1">
      <c r="A21" s="17"/>
      <c r="B21" s="17"/>
      <c r="C21" s="17"/>
      <c r="D21" s="18"/>
      <c r="E21" s="114">
        <f t="shared" si="0"/>
        <v>0</v>
      </c>
      <c r="F21" s="135">
        <f t="shared" si="1"/>
        <v>0</v>
      </c>
      <c r="G21" s="138"/>
      <c r="H21" s="62"/>
      <c r="I21" s="62"/>
      <c r="J21" s="62"/>
      <c r="K21" s="65"/>
      <c r="L21" s="65"/>
    </row>
    <row r="22" spans="1:12" ht="27" customHeight="1" thickBot="1" thickTop="1">
      <c r="A22" s="17"/>
      <c r="B22" s="17"/>
      <c r="C22" s="17"/>
      <c r="D22" s="18"/>
      <c r="E22" s="114">
        <f t="shared" si="0"/>
        <v>0</v>
      </c>
      <c r="F22" s="135">
        <f t="shared" si="1"/>
        <v>0</v>
      </c>
      <c r="G22" s="138"/>
      <c r="H22" s="62"/>
      <c r="I22" s="62"/>
      <c r="J22" s="62"/>
      <c r="K22" s="65"/>
      <c r="L22" s="65"/>
    </row>
    <row r="23" spans="1:12" ht="27" customHeight="1" thickBot="1" thickTop="1">
      <c r="A23" s="17"/>
      <c r="B23" s="17"/>
      <c r="C23" s="17"/>
      <c r="D23" s="18"/>
      <c r="E23" s="114">
        <f t="shared" si="0"/>
        <v>0</v>
      </c>
      <c r="F23" s="135">
        <f t="shared" si="1"/>
        <v>0</v>
      </c>
      <c r="G23" s="138"/>
      <c r="H23" s="62"/>
      <c r="I23" s="62"/>
      <c r="J23" s="62"/>
      <c r="K23" s="65"/>
      <c r="L23" s="65"/>
    </row>
    <row r="24" spans="1:12" ht="27" customHeight="1" thickBot="1" thickTop="1">
      <c r="A24" s="17"/>
      <c r="B24" s="17"/>
      <c r="C24" s="17"/>
      <c r="D24" s="18"/>
      <c r="E24" s="114">
        <f t="shared" si="0"/>
        <v>0</v>
      </c>
      <c r="F24" s="135">
        <f t="shared" si="1"/>
        <v>0</v>
      </c>
      <c r="G24" s="138"/>
      <c r="H24" s="62"/>
      <c r="I24" s="62"/>
      <c r="J24" s="62"/>
      <c r="K24" s="65"/>
      <c r="L24" s="65"/>
    </row>
    <row r="25" spans="1:12" ht="27" customHeight="1" thickBot="1" thickTop="1">
      <c r="A25" s="17"/>
      <c r="B25" s="17"/>
      <c r="C25" s="17"/>
      <c r="D25" s="18"/>
      <c r="E25" s="114">
        <f t="shared" si="0"/>
        <v>0</v>
      </c>
      <c r="F25" s="135">
        <f t="shared" si="1"/>
        <v>0</v>
      </c>
      <c r="G25" s="138"/>
      <c r="H25" s="62"/>
      <c r="I25" s="62"/>
      <c r="J25" s="62"/>
      <c r="K25" s="65"/>
      <c r="L25" s="65"/>
    </row>
    <row r="26" spans="1:12" ht="27" customHeight="1" thickBot="1" thickTop="1">
      <c r="A26" s="17"/>
      <c r="B26" s="17"/>
      <c r="C26" s="17"/>
      <c r="D26" s="18"/>
      <c r="E26" s="114">
        <f t="shared" si="0"/>
        <v>0</v>
      </c>
      <c r="F26" s="135">
        <f t="shared" si="1"/>
        <v>0</v>
      </c>
      <c r="G26" s="138"/>
      <c r="H26" s="62"/>
      <c r="I26" s="62"/>
      <c r="J26" s="62"/>
      <c r="K26" s="65"/>
      <c r="L26" s="65"/>
    </row>
    <row r="27" spans="1:12" ht="27" customHeight="1" thickBot="1" thickTop="1">
      <c r="A27" s="17"/>
      <c r="B27" s="17"/>
      <c r="C27" s="17"/>
      <c r="D27" s="18"/>
      <c r="E27" s="114">
        <f t="shared" si="0"/>
        <v>0</v>
      </c>
      <c r="F27" s="135">
        <f t="shared" si="1"/>
        <v>0</v>
      </c>
      <c r="G27" s="138"/>
      <c r="H27" s="62"/>
      <c r="I27" s="62"/>
      <c r="J27" s="62"/>
      <c r="K27" s="65"/>
      <c r="L27" s="65"/>
    </row>
    <row r="28" spans="1:12" ht="27" customHeight="1" thickBot="1" thickTop="1">
      <c r="A28" s="46"/>
      <c r="B28" s="46"/>
      <c r="C28" s="17"/>
      <c r="D28" s="18"/>
      <c r="E28" s="150">
        <f t="shared" si="0"/>
        <v>0</v>
      </c>
      <c r="F28" s="149">
        <f t="shared" si="1"/>
        <v>0</v>
      </c>
      <c r="G28" s="138"/>
      <c r="H28" s="62"/>
      <c r="I28" s="62"/>
      <c r="J28" s="62"/>
      <c r="K28" s="65"/>
      <c r="L28" s="65"/>
    </row>
    <row r="29" spans="1:12" ht="27" customHeight="1" thickBot="1" thickTop="1">
      <c r="A29" s="4"/>
      <c r="B29" s="4"/>
      <c r="C29" s="4"/>
      <c r="D29" s="146" t="s">
        <v>53</v>
      </c>
      <c r="E29" s="118">
        <f>SUM(E14:E28)</f>
        <v>0</v>
      </c>
      <c r="F29" s="118">
        <f>SUM(F14:F28)</f>
        <v>0</v>
      </c>
      <c r="G29" s="145"/>
      <c r="H29" s="62"/>
      <c r="I29" s="62"/>
      <c r="J29" s="62"/>
      <c r="K29" s="6"/>
      <c r="L29" s="6"/>
    </row>
    <row r="30" spans="1:12" ht="41.25" thickBot="1">
      <c r="A30" s="4"/>
      <c r="B30" s="4"/>
      <c r="C30" s="4"/>
      <c r="E30" s="68" t="s">
        <v>95</v>
      </c>
      <c r="F30" s="118">
        <f>ROUNDDOWN(F29*0.5,-3)</f>
        <v>0</v>
      </c>
      <c r="G30" s="93"/>
      <c r="H30" s="6"/>
      <c r="I30" s="62"/>
      <c r="J30" s="62"/>
      <c r="K30" s="6"/>
      <c r="L30" s="6"/>
    </row>
    <row r="31" spans="1:12" ht="14.25">
      <c r="A31" s="4"/>
      <c r="B31" s="4"/>
      <c r="C31" s="4"/>
      <c r="E31" s="7"/>
      <c r="F31" s="130"/>
      <c r="G31" s="6"/>
      <c r="H31" s="6"/>
      <c r="I31" s="62"/>
      <c r="J31" s="62"/>
      <c r="K31" s="6"/>
      <c r="L31" s="6"/>
    </row>
    <row r="32" spans="1:7" ht="18" customHeight="1">
      <c r="A32" s="297" t="s">
        <v>18</v>
      </c>
      <c r="B32" s="297"/>
      <c r="C32" s="297"/>
      <c r="D32" s="4"/>
      <c r="E32" s="4"/>
      <c r="F32" s="4"/>
      <c r="G32" s="4"/>
    </row>
    <row r="33" spans="1:12" ht="18" customHeight="1">
      <c r="A33" s="307" t="s">
        <v>110</v>
      </c>
      <c r="B33" s="307"/>
      <c r="C33" s="307"/>
      <c r="D33" s="307"/>
      <c r="E33" s="307"/>
      <c r="F33" s="307"/>
      <c r="G33" s="307"/>
      <c r="H33" s="307"/>
      <c r="I33" s="307"/>
      <c r="J33" s="3"/>
      <c r="K33" s="3"/>
      <c r="L33" s="3"/>
    </row>
    <row r="34" spans="1:12" ht="18.75" customHeight="1">
      <c r="A34" s="237" t="s">
        <v>19</v>
      </c>
      <c r="B34" s="3"/>
      <c r="C34" s="3"/>
      <c r="D34" s="4"/>
      <c r="E34" s="4"/>
      <c r="F34" s="4"/>
      <c r="G34" s="69" t="s">
        <v>45</v>
      </c>
      <c r="L34" s="5"/>
    </row>
    <row r="35" spans="1:12" ht="27.75">
      <c r="A35" s="8" t="s">
        <v>76</v>
      </c>
      <c r="B35" s="8" t="s">
        <v>64</v>
      </c>
      <c r="C35" s="8" t="s">
        <v>48</v>
      </c>
      <c r="D35" s="47" t="s">
        <v>86</v>
      </c>
      <c r="E35" s="103" t="s">
        <v>85</v>
      </c>
      <c r="F35" s="103" t="s">
        <v>51</v>
      </c>
      <c r="G35" s="49" t="s">
        <v>52</v>
      </c>
      <c r="H35" s="58"/>
      <c r="I35" s="6"/>
      <c r="J35" s="6"/>
      <c r="K35" s="6"/>
      <c r="L35" s="6"/>
    </row>
    <row r="36" spans="1:12" ht="15" thickBot="1">
      <c r="A36" s="52"/>
      <c r="B36" s="52"/>
      <c r="C36" s="125" t="s">
        <v>82</v>
      </c>
      <c r="D36" s="125" t="s">
        <v>83</v>
      </c>
      <c r="E36" s="123" t="s">
        <v>131</v>
      </c>
      <c r="F36" s="123" t="s">
        <v>84</v>
      </c>
      <c r="G36" s="71"/>
      <c r="H36" s="71"/>
      <c r="I36" s="6"/>
      <c r="J36" s="6"/>
      <c r="K36" s="6"/>
      <c r="L36" s="6"/>
    </row>
    <row r="37" spans="1:12" ht="27" customHeight="1" thickBot="1" thickTop="1">
      <c r="A37" s="22"/>
      <c r="B37" s="22"/>
      <c r="C37" s="22"/>
      <c r="D37" s="274"/>
      <c r="E37" s="116">
        <f aca="true" t="shared" si="2" ref="E37:E42">ROUNDDOWN(F37*1.05,0)</f>
        <v>0</v>
      </c>
      <c r="F37" s="135">
        <f aca="true" t="shared" si="3" ref="F37:F42">C37*D37</f>
        <v>0</v>
      </c>
      <c r="G37" s="22"/>
      <c r="H37" s="6"/>
      <c r="I37" s="6"/>
      <c r="J37" s="6"/>
      <c r="K37" s="65"/>
      <c r="L37" s="65"/>
    </row>
    <row r="38" spans="1:12" ht="27" customHeight="1" thickBot="1" thickTop="1">
      <c r="A38" s="22"/>
      <c r="B38" s="22"/>
      <c r="C38" s="22"/>
      <c r="D38" s="274"/>
      <c r="E38" s="116">
        <f t="shared" si="2"/>
        <v>0</v>
      </c>
      <c r="F38" s="135">
        <f t="shared" si="3"/>
        <v>0</v>
      </c>
      <c r="G38" s="22"/>
      <c r="H38" s="66"/>
      <c r="I38" s="6"/>
      <c r="J38" s="6"/>
      <c r="K38" s="65"/>
      <c r="L38" s="65"/>
    </row>
    <row r="39" spans="1:12" ht="27" customHeight="1" thickBot="1" thickTop="1">
      <c r="A39" s="17"/>
      <c r="B39" s="17"/>
      <c r="C39" s="17"/>
      <c r="D39" s="18"/>
      <c r="E39" s="116">
        <f t="shared" si="2"/>
        <v>0</v>
      </c>
      <c r="F39" s="135">
        <f t="shared" si="3"/>
        <v>0</v>
      </c>
      <c r="G39" s="139"/>
      <c r="H39" s="66"/>
      <c r="I39" s="6"/>
      <c r="J39" s="6"/>
      <c r="K39" s="65"/>
      <c r="L39" s="65"/>
    </row>
    <row r="40" spans="1:12" ht="27" customHeight="1" thickBot="1" thickTop="1">
      <c r="A40" s="17"/>
      <c r="B40" s="17"/>
      <c r="C40" s="17"/>
      <c r="D40" s="18"/>
      <c r="E40" s="116">
        <f t="shared" si="2"/>
        <v>0</v>
      </c>
      <c r="F40" s="135">
        <f t="shared" si="3"/>
        <v>0</v>
      </c>
      <c r="G40" s="22"/>
      <c r="H40" s="6"/>
      <c r="I40" s="6"/>
      <c r="J40" s="6"/>
      <c r="K40" s="65"/>
      <c r="L40" s="65"/>
    </row>
    <row r="41" spans="1:12" ht="27" customHeight="1" thickBot="1" thickTop="1">
      <c r="A41" s="46"/>
      <c r="B41" s="17"/>
      <c r="C41" s="17"/>
      <c r="D41" s="18"/>
      <c r="E41" s="116">
        <f t="shared" si="2"/>
        <v>0</v>
      </c>
      <c r="F41" s="135">
        <f t="shared" si="3"/>
        <v>0</v>
      </c>
      <c r="G41" s="139"/>
      <c r="H41" s="66"/>
      <c r="I41" s="6"/>
      <c r="J41" s="6"/>
      <c r="K41" s="65"/>
      <c r="L41" s="65"/>
    </row>
    <row r="42" spans="1:12" ht="27" customHeight="1" thickBot="1" thickTop="1">
      <c r="A42" s="17"/>
      <c r="B42" s="17"/>
      <c r="C42" s="17"/>
      <c r="D42" s="18"/>
      <c r="E42" s="148">
        <f t="shared" si="2"/>
        <v>0</v>
      </c>
      <c r="F42" s="149">
        <f t="shared" si="3"/>
        <v>0</v>
      </c>
      <c r="G42" s="134"/>
      <c r="H42" s="2"/>
      <c r="I42" s="6"/>
      <c r="J42" s="6"/>
      <c r="K42" s="65"/>
      <c r="L42" s="65"/>
    </row>
    <row r="43" spans="1:12" ht="27" customHeight="1" thickBot="1" thickTop="1">
      <c r="A43" s="4"/>
      <c r="B43" s="4"/>
      <c r="C43" s="4"/>
      <c r="D43" s="155" t="s">
        <v>50</v>
      </c>
      <c r="E43" s="118">
        <f>SUM(E37:E42)</f>
        <v>0</v>
      </c>
      <c r="F43" s="118">
        <f>SUM(F37:F42)</f>
        <v>0</v>
      </c>
      <c r="G43" s="147"/>
      <c r="H43" s="6"/>
      <c r="I43" s="6"/>
      <c r="J43" s="6"/>
      <c r="K43" s="6"/>
      <c r="L43" s="6"/>
    </row>
    <row r="44" spans="1:12" ht="39.75" thickBot="1">
      <c r="A44" s="4"/>
      <c r="B44" s="4"/>
      <c r="C44" s="4"/>
      <c r="E44" s="105" t="s">
        <v>92</v>
      </c>
      <c r="F44" s="118">
        <f>ROUNDDOWN(F43*0.5,-3)</f>
        <v>0</v>
      </c>
      <c r="G44" s="73"/>
      <c r="H44" s="9"/>
      <c r="I44" s="6"/>
      <c r="J44" s="6"/>
      <c r="K44" s="6"/>
      <c r="L44" s="6"/>
    </row>
    <row r="45" spans="1:12" ht="14.25">
      <c r="A45" s="4"/>
      <c r="B45" s="4"/>
      <c r="C45" s="4"/>
      <c r="E45" s="112"/>
      <c r="F45" s="130"/>
      <c r="G45" s="9"/>
      <c r="H45" s="9"/>
      <c r="I45" s="6"/>
      <c r="J45" s="6"/>
      <c r="K45" s="6"/>
      <c r="L45" s="6"/>
    </row>
    <row r="46" spans="1:14" ht="18" customHeight="1">
      <c r="A46" s="237" t="s">
        <v>23</v>
      </c>
      <c r="B46" s="3"/>
      <c r="C46" s="3"/>
      <c r="D46" s="4"/>
      <c r="E46" s="4"/>
      <c r="F46" s="4"/>
      <c r="G46" s="4"/>
      <c r="J46" s="76" t="s">
        <v>45</v>
      </c>
      <c r="L46" s="6"/>
      <c r="M46" s="6"/>
      <c r="N46" s="5"/>
    </row>
    <row r="47" spans="1:14" ht="18" customHeight="1">
      <c r="A47" s="298" t="s">
        <v>135</v>
      </c>
      <c r="B47" s="294"/>
      <c r="C47" s="294"/>
      <c r="D47" s="294"/>
      <c r="E47" s="294"/>
      <c r="F47" s="294"/>
      <c r="G47" s="294"/>
      <c r="H47" s="294"/>
      <c r="J47" s="76"/>
      <c r="L47" s="6"/>
      <c r="M47" s="6"/>
      <c r="N47" s="5"/>
    </row>
    <row r="48" spans="1:14" ht="28.5">
      <c r="A48" s="8" t="s">
        <v>76</v>
      </c>
      <c r="B48" s="8" t="s">
        <v>64</v>
      </c>
      <c r="C48" s="8" t="s">
        <v>128</v>
      </c>
      <c r="D48" s="54" t="s">
        <v>38</v>
      </c>
      <c r="E48" s="8" t="s">
        <v>1</v>
      </c>
      <c r="F48" s="103" t="s">
        <v>37</v>
      </c>
      <c r="G48" s="47" t="s">
        <v>90</v>
      </c>
      <c r="H48" s="110" t="s">
        <v>68</v>
      </c>
      <c r="I48" s="47" t="s">
        <v>89</v>
      </c>
      <c r="J48" s="47" t="s">
        <v>54</v>
      </c>
      <c r="K48" s="59"/>
      <c r="L48" s="6"/>
      <c r="M48" s="6"/>
      <c r="N48" s="6"/>
    </row>
    <row r="49" spans="1:14" ht="15" thickBot="1">
      <c r="A49" s="52"/>
      <c r="B49" s="55"/>
      <c r="C49" s="56"/>
      <c r="D49" s="57"/>
      <c r="E49" s="125" t="s">
        <v>82</v>
      </c>
      <c r="F49" s="123" t="s">
        <v>83</v>
      </c>
      <c r="G49" s="123" t="s">
        <v>87</v>
      </c>
      <c r="H49" s="111" t="s">
        <v>132</v>
      </c>
      <c r="I49" s="127" t="s">
        <v>88</v>
      </c>
      <c r="J49" s="100"/>
      <c r="K49" s="59"/>
      <c r="L49" s="6"/>
      <c r="M49" s="6"/>
      <c r="N49" s="6"/>
    </row>
    <row r="50" spans="1:14" ht="27" customHeight="1" thickBot="1" thickTop="1">
      <c r="A50" s="275"/>
      <c r="B50" s="276"/>
      <c r="C50" s="276"/>
      <c r="D50" s="262"/>
      <c r="E50" s="274"/>
      <c r="F50" s="276"/>
      <c r="G50" s="22"/>
      <c r="H50" s="116">
        <f>ROUNDDOWN(I50*1.05,0)</f>
        <v>0</v>
      </c>
      <c r="I50" s="113">
        <f>E50*F50*G50</f>
        <v>0</v>
      </c>
      <c r="J50" s="22"/>
      <c r="K50" s="6"/>
      <c r="L50" s="6"/>
      <c r="M50" s="65"/>
      <c r="N50" s="65"/>
    </row>
    <row r="51" spans="1:14" ht="27" customHeight="1" thickBot="1" thickTop="1">
      <c r="A51" s="275"/>
      <c r="B51" s="276"/>
      <c r="C51" s="276"/>
      <c r="D51" s="262"/>
      <c r="E51" s="274"/>
      <c r="F51" s="276"/>
      <c r="G51" s="22"/>
      <c r="H51" s="116">
        <f aca="true" t="shared" si="4" ref="H51:H56">ROUNDDOWN(I51*1.05,0)</f>
        <v>0</v>
      </c>
      <c r="I51" s="113">
        <f aca="true" t="shared" si="5" ref="I51:I56">E51*F51*G51</f>
        <v>0</v>
      </c>
      <c r="J51" s="22"/>
      <c r="K51" s="6"/>
      <c r="L51" s="6"/>
      <c r="M51" s="65"/>
      <c r="N51" s="65"/>
    </row>
    <row r="52" spans="1:14" ht="27" customHeight="1" thickBot="1" thickTop="1">
      <c r="A52" s="19"/>
      <c r="B52" s="20"/>
      <c r="C52" s="20"/>
      <c r="D52" s="21"/>
      <c r="E52" s="18"/>
      <c r="F52" s="20"/>
      <c r="G52" s="17"/>
      <c r="H52" s="116">
        <f t="shared" si="4"/>
        <v>0</v>
      </c>
      <c r="I52" s="113">
        <f t="shared" si="5"/>
        <v>0</v>
      </c>
      <c r="J52" s="22"/>
      <c r="K52" s="6"/>
      <c r="L52" s="6"/>
      <c r="M52" s="78"/>
      <c r="N52" s="78"/>
    </row>
    <row r="53" spans="1:14" ht="27" customHeight="1" thickBot="1" thickTop="1">
      <c r="A53" s="19"/>
      <c r="B53" s="20"/>
      <c r="C53" s="20"/>
      <c r="D53" s="21"/>
      <c r="E53" s="18"/>
      <c r="F53" s="20"/>
      <c r="G53" s="17"/>
      <c r="H53" s="116">
        <f t="shared" si="4"/>
        <v>0</v>
      </c>
      <c r="I53" s="113">
        <f t="shared" si="5"/>
        <v>0</v>
      </c>
      <c r="J53" s="22"/>
      <c r="K53" s="6"/>
      <c r="L53" s="6"/>
      <c r="M53" s="78"/>
      <c r="N53" s="78"/>
    </row>
    <row r="54" spans="1:14" ht="27" customHeight="1" thickBot="1" thickTop="1">
      <c r="A54" s="19"/>
      <c r="B54" s="20"/>
      <c r="C54" s="20"/>
      <c r="D54" s="21"/>
      <c r="E54" s="18"/>
      <c r="F54" s="20"/>
      <c r="G54" s="17"/>
      <c r="H54" s="116">
        <f t="shared" si="4"/>
        <v>0</v>
      </c>
      <c r="I54" s="113">
        <f t="shared" si="5"/>
        <v>0</v>
      </c>
      <c r="J54" s="22"/>
      <c r="K54" s="6"/>
      <c r="L54" s="6"/>
      <c r="M54" s="78"/>
      <c r="N54" s="78"/>
    </row>
    <row r="55" spans="1:14" ht="27" customHeight="1" thickBot="1" thickTop="1">
      <c r="A55" s="19"/>
      <c r="B55" s="20"/>
      <c r="C55" s="20"/>
      <c r="D55" s="21"/>
      <c r="E55" s="18"/>
      <c r="F55" s="20"/>
      <c r="G55" s="17"/>
      <c r="H55" s="116">
        <f t="shared" si="4"/>
        <v>0</v>
      </c>
      <c r="I55" s="113">
        <f t="shared" si="5"/>
        <v>0</v>
      </c>
      <c r="J55" s="22"/>
      <c r="K55" s="6"/>
      <c r="L55" s="6"/>
      <c r="M55" s="78"/>
      <c r="N55" s="78"/>
    </row>
    <row r="56" spans="1:14" ht="27" customHeight="1" thickBot="1" thickTop="1">
      <c r="A56" s="19"/>
      <c r="B56" s="20"/>
      <c r="C56" s="20"/>
      <c r="D56" s="21"/>
      <c r="E56" s="18"/>
      <c r="F56" s="20"/>
      <c r="G56" s="17"/>
      <c r="H56" s="148">
        <f t="shared" si="4"/>
        <v>0</v>
      </c>
      <c r="I56" s="151">
        <f t="shared" si="5"/>
        <v>0</v>
      </c>
      <c r="J56" s="152"/>
      <c r="K56" s="6"/>
      <c r="L56" s="6"/>
      <c r="M56" s="65"/>
      <c r="N56" s="65"/>
    </row>
    <row r="57" spans="1:14" ht="27" customHeight="1" thickBot="1" thickTop="1">
      <c r="A57" s="4"/>
      <c r="B57" s="4"/>
      <c r="C57" s="4"/>
      <c r="G57" s="160" t="s">
        <v>40</v>
      </c>
      <c r="H57" s="118">
        <f>SUM(H50:H56)</f>
        <v>0</v>
      </c>
      <c r="I57" s="118">
        <f>SUM(I50:I56)</f>
        <v>0</v>
      </c>
      <c r="J57" s="153"/>
      <c r="K57" s="6"/>
      <c r="L57" s="6"/>
      <c r="M57" s="6"/>
      <c r="N57" s="6"/>
    </row>
    <row r="58" spans="1:14" ht="39" customHeight="1" thickBot="1">
      <c r="A58" s="4"/>
      <c r="B58" s="4"/>
      <c r="C58" s="4"/>
      <c r="E58" s="6"/>
      <c r="F58" s="6"/>
      <c r="H58" s="109" t="s">
        <v>93</v>
      </c>
      <c r="I58" s="161">
        <f>ROUNDDOWN(I57*0.5,-3)</f>
        <v>0</v>
      </c>
      <c r="J58" s="101"/>
      <c r="K58" s="6"/>
      <c r="L58" s="6"/>
      <c r="M58" s="66"/>
      <c r="N58" s="82"/>
    </row>
    <row r="59" spans="1:14" ht="18" customHeight="1" thickBot="1">
      <c r="A59" s="4"/>
      <c r="B59" s="4"/>
      <c r="C59" s="4"/>
      <c r="E59" s="6"/>
      <c r="F59" s="6"/>
      <c r="I59" s="10"/>
      <c r="J59" s="10"/>
      <c r="K59" s="6"/>
      <c r="L59" s="6"/>
      <c r="M59" s="82"/>
      <c r="N59" s="82"/>
    </row>
    <row r="60" spans="1:14" ht="33" customHeight="1" thickBot="1">
      <c r="A60" s="4"/>
      <c r="B60" s="4"/>
      <c r="C60" s="4"/>
      <c r="E60" s="6"/>
      <c r="F60" s="6"/>
      <c r="H60" s="109" t="s">
        <v>68</v>
      </c>
      <c r="I60" s="68" t="s">
        <v>89</v>
      </c>
      <c r="J60" s="162" t="s">
        <v>96</v>
      </c>
      <c r="K60" s="59"/>
      <c r="L60" s="6"/>
      <c r="M60" s="81"/>
      <c r="N60" s="81"/>
    </row>
    <row r="61" spans="1:14" ht="33" customHeight="1" thickBot="1">
      <c r="A61" s="4"/>
      <c r="B61" s="4"/>
      <c r="C61" s="4"/>
      <c r="E61" s="6"/>
      <c r="F61" s="6"/>
      <c r="G61" s="105" t="s">
        <v>66</v>
      </c>
      <c r="H61" s="118">
        <f>E43+H57</f>
        <v>0</v>
      </c>
      <c r="I61" s="154">
        <f>F43+I57</f>
        <v>0</v>
      </c>
      <c r="J61" s="154">
        <f>F44+I58</f>
        <v>0</v>
      </c>
      <c r="K61" s="6"/>
      <c r="L61" s="6"/>
      <c r="M61" s="79"/>
      <c r="N61" s="80"/>
    </row>
    <row r="62" spans="1:14" ht="17.25" customHeight="1">
      <c r="A62" s="4"/>
      <c r="B62" s="4"/>
      <c r="C62" s="4"/>
      <c r="E62" s="6"/>
      <c r="F62" s="6"/>
      <c r="G62" s="112"/>
      <c r="H62" s="130"/>
      <c r="I62" s="131"/>
      <c r="J62" s="131"/>
      <c r="K62" s="6"/>
      <c r="L62" s="6"/>
      <c r="M62" s="79"/>
      <c r="N62" s="80"/>
    </row>
    <row r="63" spans="1:7" ht="18" customHeight="1">
      <c r="A63" s="237" t="s">
        <v>159</v>
      </c>
      <c r="B63" s="3"/>
      <c r="C63" s="3"/>
      <c r="D63" s="4"/>
      <c r="E63" s="4"/>
      <c r="F63" s="4"/>
      <c r="G63" s="4"/>
    </row>
    <row r="64" spans="1:12" ht="18" customHeight="1">
      <c r="A64" s="303" t="s">
        <v>144</v>
      </c>
      <c r="B64" s="303"/>
      <c r="C64" s="303"/>
      <c r="D64" s="303"/>
      <c r="E64" s="303"/>
      <c r="F64" s="303"/>
      <c r="G64" s="303"/>
      <c r="H64" s="24"/>
      <c r="I64" s="24"/>
      <c r="J64" s="24"/>
      <c r="K64" s="24"/>
      <c r="L64" s="24"/>
    </row>
    <row r="65" spans="1:12" ht="18" customHeight="1">
      <c r="A65" s="298" t="s">
        <v>151</v>
      </c>
      <c r="B65" s="302"/>
      <c r="C65" s="302"/>
      <c r="D65" s="302"/>
      <c r="E65" s="302"/>
      <c r="F65" s="77" t="s">
        <v>45</v>
      </c>
      <c r="G65" s="85"/>
      <c r="H65" s="84"/>
      <c r="I65" s="84"/>
      <c r="J65" s="85"/>
      <c r="K65" s="24"/>
      <c r="L65" s="5"/>
    </row>
    <row r="66" spans="1:12" ht="33" customHeight="1">
      <c r="A66" s="48" t="s">
        <v>55</v>
      </c>
      <c r="B66" s="8" t="s">
        <v>47</v>
      </c>
      <c r="C66" s="8" t="s">
        <v>1</v>
      </c>
      <c r="D66" s="47" t="s">
        <v>99</v>
      </c>
      <c r="E66" s="106" t="s">
        <v>85</v>
      </c>
      <c r="F66" s="103" t="s">
        <v>51</v>
      </c>
      <c r="G66" s="58"/>
      <c r="H66" s="7"/>
      <c r="I66" s="6"/>
      <c r="J66" s="6"/>
      <c r="K66" s="86"/>
      <c r="L66" s="6"/>
    </row>
    <row r="67" spans="1:12" ht="15" thickBot="1">
      <c r="A67" s="59"/>
      <c r="B67" s="63"/>
      <c r="C67" s="125" t="s">
        <v>82</v>
      </c>
      <c r="D67" s="128" t="s">
        <v>83</v>
      </c>
      <c r="E67" s="124" t="s">
        <v>133</v>
      </c>
      <c r="F67" s="125" t="s">
        <v>84</v>
      </c>
      <c r="G67" s="71"/>
      <c r="H67" s="9"/>
      <c r="I67" s="6"/>
      <c r="J67" s="6"/>
      <c r="K67" s="6"/>
      <c r="L67" s="6"/>
    </row>
    <row r="68" spans="1:12" ht="27" customHeight="1" thickBot="1" thickTop="1">
      <c r="A68" s="277"/>
      <c r="B68" s="277"/>
      <c r="C68" s="274"/>
      <c r="D68" s="22"/>
      <c r="E68" s="116">
        <f>ROUNDDOWN(F68*1.05,0)</f>
        <v>0</v>
      </c>
      <c r="F68" s="115">
        <f>C68*D68</f>
        <v>0</v>
      </c>
      <c r="G68" s="6"/>
      <c r="H68" s="6"/>
      <c r="I68" s="6"/>
      <c r="J68" s="6"/>
      <c r="K68" s="65"/>
      <c r="L68" s="65"/>
    </row>
    <row r="69" spans="1:12" ht="27" customHeight="1" thickBot="1" thickTop="1">
      <c r="A69" s="277"/>
      <c r="B69" s="277"/>
      <c r="C69" s="274"/>
      <c r="D69" s="22"/>
      <c r="E69" s="116">
        <f aca="true" t="shared" si="6" ref="E69:E74">ROUNDDOWN(F69*1.05,0)</f>
        <v>0</v>
      </c>
      <c r="F69" s="115">
        <f aca="true" t="shared" si="7" ref="F69:F74">C69*D69</f>
        <v>0</v>
      </c>
      <c r="G69" s="6"/>
      <c r="H69" s="6"/>
      <c r="I69" s="6"/>
      <c r="J69" s="6"/>
      <c r="K69" s="300"/>
      <c r="L69" s="300"/>
    </row>
    <row r="70" spans="1:12" ht="27" customHeight="1" thickBot="1" thickTop="1">
      <c r="A70" s="277"/>
      <c r="B70" s="277"/>
      <c r="C70" s="274"/>
      <c r="D70" s="22"/>
      <c r="E70" s="116">
        <f t="shared" si="6"/>
        <v>0</v>
      </c>
      <c r="F70" s="115">
        <f t="shared" si="7"/>
        <v>0</v>
      </c>
      <c r="G70" s="6"/>
      <c r="H70" s="6"/>
      <c r="I70" s="6"/>
      <c r="J70" s="6"/>
      <c r="K70" s="315"/>
      <c r="L70" s="315"/>
    </row>
    <row r="71" spans="1:12" ht="27" customHeight="1" thickBot="1" thickTop="1">
      <c r="A71" s="51"/>
      <c r="B71" s="51"/>
      <c r="C71" s="18"/>
      <c r="D71" s="17"/>
      <c r="E71" s="116">
        <f t="shared" si="6"/>
        <v>0</v>
      </c>
      <c r="F71" s="115">
        <f t="shared" si="7"/>
        <v>0</v>
      </c>
      <c r="G71" s="6"/>
      <c r="H71" s="6"/>
      <c r="I71" s="6"/>
      <c r="J71" s="6"/>
      <c r="K71" s="65"/>
      <c r="L71" s="65"/>
    </row>
    <row r="72" spans="1:12" ht="27" customHeight="1" thickBot="1" thickTop="1">
      <c r="A72" s="51"/>
      <c r="B72" s="51"/>
      <c r="C72" s="18"/>
      <c r="D72" s="17"/>
      <c r="E72" s="116">
        <f t="shared" si="6"/>
        <v>0</v>
      </c>
      <c r="F72" s="115">
        <f t="shared" si="7"/>
        <v>0</v>
      </c>
      <c r="G72" s="6"/>
      <c r="H72" s="6"/>
      <c r="I72" s="6"/>
      <c r="J72" s="6"/>
      <c r="K72" s="65"/>
      <c r="L72" s="65"/>
    </row>
    <row r="73" spans="1:12" ht="27" customHeight="1" thickBot="1" thickTop="1">
      <c r="A73" s="64"/>
      <c r="B73" s="64"/>
      <c r="C73" s="18"/>
      <c r="D73" s="17"/>
      <c r="E73" s="116">
        <f t="shared" si="6"/>
        <v>0</v>
      </c>
      <c r="F73" s="115">
        <f t="shared" si="7"/>
        <v>0</v>
      </c>
      <c r="G73" s="6"/>
      <c r="H73" s="6"/>
      <c r="I73" s="6"/>
      <c r="J73" s="6"/>
      <c r="K73" s="300"/>
      <c r="L73" s="300"/>
    </row>
    <row r="74" spans="1:12" ht="27" customHeight="1" thickBot="1" thickTop="1">
      <c r="A74" s="64"/>
      <c r="B74" s="64"/>
      <c r="C74" s="18"/>
      <c r="D74" s="17"/>
      <c r="E74" s="148">
        <f t="shared" si="6"/>
        <v>0</v>
      </c>
      <c r="F74" s="143">
        <f t="shared" si="7"/>
        <v>0</v>
      </c>
      <c r="G74" s="6"/>
      <c r="H74" s="6"/>
      <c r="I74" s="6"/>
      <c r="J74" s="6"/>
      <c r="K74" s="315"/>
      <c r="L74" s="315"/>
    </row>
    <row r="75" spans="1:12" ht="27" customHeight="1" thickBot="1" thickTop="1">
      <c r="A75" s="4"/>
      <c r="B75" s="4"/>
      <c r="C75" s="4"/>
      <c r="D75" s="146" t="s">
        <v>53</v>
      </c>
      <c r="E75" s="118">
        <f>SUM(E68:E74)</f>
        <v>0</v>
      </c>
      <c r="F75" s="118">
        <f>SUM(F68:F74)</f>
        <v>0</v>
      </c>
      <c r="G75" s="6"/>
      <c r="H75" s="6"/>
      <c r="I75" s="6"/>
      <c r="J75" s="6"/>
      <c r="K75" s="301"/>
      <c r="L75" s="301"/>
    </row>
    <row r="76" spans="1:12" ht="39.75" thickBot="1">
      <c r="A76" s="4"/>
      <c r="B76" s="4"/>
      <c r="C76" s="4"/>
      <c r="E76" s="107" t="s">
        <v>95</v>
      </c>
      <c r="F76" s="118">
        <f>ROUNDDOWN(F75*0.5,-3)</f>
        <v>0</v>
      </c>
      <c r="G76" s="70"/>
      <c r="H76" s="7"/>
      <c r="I76" s="6"/>
      <c r="J76" s="6"/>
      <c r="K76" s="6"/>
      <c r="L76" s="6"/>
    </row>
    <row r="77" spans="1:12" ht="14.25">
      <c r="A77" s="4"/>
      <c r="B77" s="4"/>
      <c r="C77" s="4"/>
      <c r="E77" s="112"/>
      <c r="F77" s="130"/>
      <c r="G77" s="7"/>
      <c r="H77" s="7"/>
      <c r="I77" s="6"/>
      <c r="J77" s="6"/>
      <c r="K77" s="6"/>
      <c r="L77" s="6"/>
    </row>
    <row r="78" spans="1:12" ht="18" customHeight="1">
      <c r="A78" s="211" t="s">
        <v>20</v>
      </c>
      <c r="B78" s="4"/>
      <c r="C78" s="11"/>
      <c r="D78" s="2"/>
      <c r="E78" s="6"/>
      <c r="F78" s="6"/>
      <c r="G78" s="7"/>
      <c r="H78" s="7"/>
      <c r="I78" s="6"/>
      <c r="J78" s="6"/>
      <c r="K78" s="6"/>
      <c r="L78" s="6"/>
    </row>
    <row r="79" spans="1:12" ht="18" customHeight="1">
      <c r="A79" s="293" t="s">
        <v>41</v>
      </c>
      <c r="B79" s="294"/>
      <c r="C79" s="294"/>
      <c r="D79" s="294"/>
      <c r="E79" s="294"/>
      <c r="F79" s="294"/>
      <c r="G79" s="88" t="s">
        <v>44</v>
      </c>
      <c r="H79" s="89"/>
      <c r="I79" s="89"/>
      <c r="J79" s="89"/>
      <c r="K79" s="6"/>
      <c r="L79" s="12"/>
    </row>
    <row r="80" spans="1:12" ht="28.5">
      <c r="A80" s="8" t="s">
        <v>77</v>
      </c>
      <c r="B80" s="8" t="s">
        <v>26</v>
      </c>
      <c r="C80" s="52" t="s">
        <v>48</v>
      </c>
      <c r="D80" s="53" t="s">
        <v>86</v>
      </c>
      <c r="E80" s="104" t="s">
        <v>85</v>
      </c>
      <c r="F80" s="104" t="s">
        <v>51</v>
      </c>
      <c r="G80" s="47" t="s">
        <v>56</v>
      </c>
      <c r="H80" s="6"/>
      <c r="I80" s="6"/>
      <c r="J80" s="6"/>
      <c r="K80" s="6"/>
      <c r="L80" s="6"/>
    </row>
    <row r="81" spans="1:12" ht="15" thickBot="1">
      <c r="A81" s="52"/>
      <c r="B81" s="52"/>
      <c r="C81" s="125" t="s">
        <v>82</v>
      </c>
      <c r="D81" s="125" t="s">
        <v>83</v>
      </c>
      <c r="E81" s="125" t="s">
        <v>133</v>
      </c>
      <c r="F81" s="125" t="s">
        <v>84</v>
      </c>
      <c r="G81" s="91"/>
      <c r="H81" s="90"/>
      <c r="I81" s="6"/>
      <c r="J81" s="6"/>
      <c r="K81" s="6"/>
      <c r="L81" s="6"/>
    </row>
    <row r="82" spans="1:14" ht="27" customHeight="1" thickBot="1" thickTop="1">
      <c r="A82" s="22"/>
      <c r="B82" s="22"/>
      <c r="C82" s="22"/>
      <c r="D82" s="274"/>
      <c r="E82" s="116">
        <f>ROUNDDOWN(F82*1.05,0)</f>
        <v>0</v>
      </c>
      <c r="F82" s="115">
        <f>C82*D82</f>
        <v>0</v>
      </c>
      <c r="G82" s="142"/>
      <c r="H82" s="6"/>
      <c r="I82" s="6"/>
      <c r="J82" s="6"/>
      <c r="K82" s="65"/>
      <c r="L82" s="65"/>
      <c r="N82" s="2"/>
    </row>
    <row r="83" spans="1:14" ht="27" customHeight="1" thickBot="1" thickTop="1">
      <c r="A83" s="22"/>
      <c r="B83" s="22"/>
      <c r="C83" s="22"/>
      <c r="D83" s="274"/>
      <c r="E83" s="148">
        <f>ROUNDDOWN(F83*1.05,0)</f>
        <v>0</v>
      </c>
      <c r="F83" s="117">
        <f>C83*D83</f>
        <v>0</v>
      </c>
      <c r="G83" s="142"/>
      <c r="H83" s="6"/>
      <c r="I83" s="6"/>
      <c r="J83" s="6"/>
      <c r="K83" s="300"/>
      <c r="L83" s="300"/>
      <c r="N83" s="2"/>
    </row>
    <row r="84" spans="1:14" ht="27" customHeight="1" thickBot="1" thickTop="1">
      <c r="A84" s="4"/>
      <c r="B84" s="4"/>
      <c r="C84" s="4"/>
      <c r="D84" s="146" t="s">
        <v>53</v>
      </c>
      <c r="E84" s="118">
        <f>SUM(E82:E83)</f>
        <v>0</v>
      </c>
      <c r="F84" s="118">
        <f>SUM(F82:F83)</f>
        <v>0</v>
      </c>
      <c r="G84" s="163"/>
      <c r="H84" s="6"/>
      <c r="I84" s="6"/>
      <c r="J84" s="6"/>
      <c r="K84" s="301"/>
      <c r="L84" s="301"/>
      <c r="N84" s="2"/>
    </row>
    <row r="85" spans="1:14" ht="39.75" thickBot="1">
      <c r="A85" s="4"/>
      <c r="B85" s="4"/>
      <c r="C85" s="4"/>
      <c r="E85" s="105" t="s">
        <v>95</v>
      </c>
      <c r="F85" s="118">
        <f>ROUNDDOWN(F84*0.5,-3)</f>
        <v>0</v>
      </c>
      <c r="G85" s="6"/>
      <c r="H85" s="6"/>
      <c r="I85" s="6"/>
      <c r="J85" s="6"/>
      <c r="K85" s="6"/>
      <c r="L85" s="6"/>
      <c r="M85" s="2"/>
      <c r="N85" s="2"/>
    </row>
    <row r="86" spans="1:13" ht="18" customHeight="1">
      <c r="A86" s="211" t="s">
        <v>39</v>
      </c>
      <c r="B86" s="4"/>
      <c r="C86" s="4"/>
      <c r="E86" s="6"/>
      <c r="F86" s="6"/>
      <c r="G86" s="7"/>
      <c r="H86" s="7"/>
      <c r="I86" s="6"/>
      <c r="J86" s="6"/>
      <c r="K86" s="6"/>
      <c r="L86" s="6"/>
      <c r="M86" s="2"/>
    </row>
    <row r="87" spans="1:12" ht="18" customHeight="1">
      <c r="A87" s="298" t="s">
        <v>36</v>
      </c>
      <c r="B87" s="298"/>
      <c r="C87" s="298"/>
      <c r="D87" s="298"/>
      <c r="E87" s="298"/>
      <c r="F87" s="298"/>
      <c r="G87" s="92" t="s">
        <v>45</v>
      </c>
      <c r="H87" s="24"/>
      <c r="I87" s="3"/>
      <c r="J87" s="3"/>
      <c r="K87" s="3"/>
      <c r="L87" s="14"/>
    </row>
    <row r="88" spans="1:12" ht="28.5">
      <c r="A88" s="8" t="s">
        <v>42</v>
      </c>
      <c r="B88" s="8" t="s">
        <v>26</v>
      </c>
      <c r="C88" s="47" t="s">
        <v>57</v>
      </c>
      <c r="D88" s="47" t="s">
        <v>86</v>
      </c>
      <c r="E88" s="103" t="s">
        <v>85</v>
      </c>
      <c r="F88" s="103" t="s">
        <v>51</v>
      </c>
      <c r="G88" s="8" t="s">
        <v>97</v>
      </c>
      <c r="H88" s="6"/>
      <c r="I88" s="6"/>
      <c r="J88" s="6"/>
      <c r="K88" s="6" t="s">
        <v>58</v>
      </c>
      <c r="L88" s="6"/>
    </row>
    <row r="89" spans="1:12" ht="15" thickBot="1">
      <c r="A89" s="52"/>
      <c r="B89" s="52"/>
      <c r="C89" s="125" t="s">
        <v>82</v>
      </c>
      <c r="D89" s="125" t="s">
        <v>83</v>
      </c>
      <c r="E89" s="123" t="s">
        <v>131</v>
      </c>
      <c r="F89" s="123" t="s">
        <v>84</v>
      </c>
      <c r="G89" s="91"/>
      <c r="H89" s="90"/>
      <c r="I89" s="6"/>
      <c r="J89" s="6"/>
      <c r="K89" s="6"/>
      <c r="L89" s="6"/>
    </row>
    <row r="90" spans="1:14" ht="27" customHeight="1" thickBot="1" thickTop="1">
      <c r="A90" s="22"/>
      <c r="B90" s="22"/>
      <c r="C90" s="22"/>
      <c r="D90" s="278"/>
      <c r="E90" s="116">
        <f>ROUNDDOWN(F90*1.05,0)</f>
        <v>0</v>
      </c>
      <c r="F90" s="135">
        <f>C90*D90</f>
        <v>0</v>
      </c>
      <c r="G90" s="22"/>
      <c r="H90" s="6"/>
      <c r="I90" s="6"/>
      <c r="J90" s="6"/>
      <c r="K90" s="65"/>
      <c r="L90" s="65"/>
      <c r="N90" s="2"/>
    </row>
    <row r="91" spans="1:14" ht="27" customHeight="1" thickBot="1" thickTop="1">
      <c r="A91" s="17"/>
      <c r="B91" s="17"/>
      <c r="C91" s="17"/>
      <c r="D91" s="121"/>
      <c r="E91" s="148">
        <f>ROUNDDOWN(F91*1.05,0)</f>
        <v>0</v>
      </c>
      <c r="F91" s="149">
        <f>C91*D91</f>
        <v>0</v>
      </c>
      <c r="G91" s="22"/>
      <c r="H91" s="6"/>
      <c r="I91" s="6"/>
      <c r="J91" s="6"/>
      <c r="K91" s="65"/>
      <c r="L91" s="65"/>
      <c r="N91" s="2"/>
    </row>
    <row r="92" spans="1:12" ht="27" customHeight="1" thickBot="1" thickTop="1">
      <c r="A92" s="11"/>
      <c r="B92" s="4"/>
      <c r="C92" s="4"/>
      <c r="D92" s="146" t="s">
        <v>53</v>
      </c>
      <c r="E92" s="118">
        <f>SUM(E90:E91)</f>
        <v>0</v>
      </c>
      <c r="F92" s="118">
        <f>SUM(F90:F91)</f>
        <v>0</v>
      </c>
      <c r="G92" s="163"/>
      <c r="H92" s="6"/>
      <c r="I92" s="6"/>
      <c r="J92" s="6"/>
      <c r="K92" s="6"/>
      <c r="L92" s="6"/>
    </row>
    <row r="93" spans="1:12" ht="39.75" thickBot="1">
      <c r="A93" s="4"/>
      <c r="B93" s="4"/>
      <c r="C93" s="4"/>
      <c r="E93" s="107" t="s">
        <v>95</v>
      </c>
      <c r="F93" s="118">
        <f>ROUNDDOWN(F92*0.5,-3)</f>
        <v>0</v>
      </c>
      <c r="G93" s="93"/>
      <c r="H93" s="6"/>
      <c r="I93" s="6"/>
      <c r="J93" s="6"/>
      <c r="K93" s="6"/>
      <c r="L93" s="6"/>
    </row>
    <row r="94" spans="1:12" ht="18" customHeight="1">
      <c r="A94" s="211" t="s">
        <v>22</v>
      </c>
      <c r="B94" s="4"/>
      <c r="C94" s="4"/>
      <c r="E94" s="6"/>
      <c r="F94" s="6"/>
      <c r="G94" s="94" t="s">
        <v>45</v>
      </c>
      <c r="H94" s="7"/>
      <c r="I94" s="6"/>
      <c r="J94" s="6"/>
      <c r="K94" s="6"/>
      <c r="L94" s="12"/>
    </row>
    <row r="95" spans="1:12" ht="28.5">
      <c r="A95" s="8" t="s">
        <v>25</v>
      </c>
      <c r="B95" s="8" t="s">
        <v>27</v>
      </c>
      <c r="C95" s="47" t="s">
        <v>59</v>
      </c>
      <c r="D95" s="47" t="s">
        <v>86</v>
      </c>
      <c r="E95" s="106" t="s">
        <v>85</v>
      </c>
      <c r="F95" s="96" t="s">
        <v>51</v>
      </c>
      <c r="G95" s="8" t="s">
        <v>60</v>
      </c>
      <c r="H95" s="6"/>
      <c r="I95" s="6"/>
      <c r="J95" s="6"/>
      <c r="K95" s="6"/>
      <c r="L95" s="6"/>
    </row>
    <row r="96" spans="1:12" ht="15" thickBot="1">
      <c r="A96" s="52"/>
      <c r="B96" s="52"/>
      <c r="C96" s="125" t="s">
        <v>82</v>
      </c>
      <c r="D96" s="125" t="s">
        <v>83</v>
      </c>
      <c r="E96" s="126" t="s">
        <v>131</v>
      </c>
      <c r="F96" s="132" t="s">
        <v>84</v>
      </c>
      <c r="G96" s="91"/>
      <c r="H96" s="90"/>
      <c r="I96" s="6"/>
      <c r="J96" s="6"/>
      <c r="K96" s="6"/>
      <c r="L96" s="6"/>
    </row>
    <row r="97" spans="1:12" ht="27" customHeight="1" thickBot="1" thickTop="1">
      <c r="A97" s="22"/>
      <c r="B97" s="275"/>
      <c r="C97" s="22"/>
      <c r="D97" s="274"/>
      <c r="E97" s="119">
        <f>ROUNDDOWN(F97*1.05,0)</f>
        <v>0</v>
      </c>
      <c r="F97" s="120">
        <f>C97*D97</f>
        <v>0</v>
      </c>
      <c r="G97" s="22"/>
      <c r="H97" s="6"/>
      <c r="I97" s="6"/>
      <c r="J97" s="6"/>
      <c r="K97" s="65"/>
      <c r="L97" s="65"/>
    </row>
    <row r="98" spans="1:12" ht="27" customHeight="1" thickBot="1" thickTop="1">
      <c r="A98" s="22"/>
      <c r="B98" s="22"/>
      <c r="C98" s="22"/>
      <c r="D98" s="274"/>
      <c r="E98" s="119">
        <f>ROUNDDOWN(F98*1.05,0)</f>
        <v>0</v>
      </c>
      <c r="F98" s="120">
        <f>C98*D98</f>
        <v>0</v>
      </c>
      <c r="G98" s="22"/>
      <c r="H98" s="6"/>
      <c r="I98" s="6"/>
      <c r="J98" s="6"/>
      <c r="K98" s="95"/>
      <c r="L98" s="65"/>
    </row>
    <row r="99" spans="1:12" ht="27" customHeight="1" thickBot="1" thickTop="1">
      <c r="A99" s="22"/>
      <c r="B99" s="22"/>
      <c r="C99" s="22"/>
      <c r="D99" s="274"/>
      <c r="E99" s="119">
        <f>ROUNDDOWN(F99*1.05,0)</f>
        <v>0</v>
      </c>
      <c r="F99" s="120">
        <f>C99*D99</f>
        <v>0</v>
      </c>
      <c r="G99" s="22"/>
      <c r="H99" s="6"/>
      <c r="I99" s="6"/>
      <c r="J99" s="6"/>
      <c r="K99" s="65"/>
      <c r="L99" s="65"/>
    </row>
    <row r="100" spans="1:12" ht="27" customHeight="1" thickBot="1" thickTop="1">
      <c r="A100" s="17"/>
      <c r="B100" s="17"/>
      <c r="C100" s="17"/>
      <c r="D100" s="18"/>
      <c r="E100" s="119">
        <f>ROUNDDOWN(F100*1.05,0)</f>
        <v>0</v>
      </c>
      <c r="F100" s="120">
        <f>C100*D100</f>
        <v>0</v>
      </c>
      <c r="G100" s="22"/>
      <c r="H100" s="6"/>
      <c r="I100" s="6"/>
      <c r="J100" s="6"/>
      <c r="K100" s="65"/>
      <c r="L100" s="65"/>
    </row>
    <row r="101" spans="1:12" ht="27" customHeight="1" thickBot="1" thickTop="1">
      <c r="A101" s="17"/>
      <c r="B101" s="17"/>
      <c r="C101" s="17"/>
      <c r="D101" s="18"/>
      <c r="E101" s="156">
        <f>ROUNDDOWN(F101*1.05,0)</f>
        <v>0</v>
      </c>
      <c r="F101" s="157">
        <f>C101*D101</f>
        <v>0</v>
      </c>
      <c r="G101" s="22"/>
      <c r="H101" s="6"/>
      <c r="I101" s="6"/>
      <c r="J101" s="6"/>
      <c r="K101" s="65"/>
      <c r="L101" s="65"/>
    </row>
    <row r="102" spans="1:12" ht="27.75" customHeight="1" thickBot="1" thickTop="1">
      <c r="A102" s="11"/>
      <c r="B102" s="4"/>
      <c r="C102" s="4"/>
      <c r="D102" s="146" t="s">
        <v>53</v>
      </c>
      <c r="E102" s="158">
        <f>SUM(E97:E101)</f>
        <v>0</v>
      </c>
      <c r="F102" s="158">
        <f>SUM(F97:F101)</f>
        <v>0</v>
      </c>
      <c r="G102" s="163"/>
      <c r="H102" s="6"/>
      <c r="I102" s="6"/>
      <c r="J102" s="6"/>
      <c r="K102" s="6"/>
      <c r="L102" s="6"/>
    </row>
    <row r="103" spans="1:12" ht="41.25" thickBot="1">
      <c r="A103" s="11"/>
      <c r="B103" s="4"/>
      <c r="C103" s="4"/>
      <c r="E103" s="105" t="s">
        <v>94</v>
      </c>
      <c r="F103" s="118">
        <f>ROUNDDOWN(F102*0.5,-3)</f>
        <v>0</v>
      </c>
      <c r="G103" s="6"/>
      <c r="H103" s="6"/>
      <c r="I103" s="6"/>
      <c r="J103" s="6"/>
      <c r="K103" s="6"/>
      <c r="L103" s="6"/>
    </row>
    <row r="104" spans="1:12" ht="14.25" customHeight="1">
      <c r="A104" s="4"/>
      <c r="B104" s="4"/>
      <c r="C104" s="4"/>
      <c r="E104" s="6"/>
      <c r="F104" s="6"/>
      <c r="G104" s="7"/>
      <c r="H104" s="7"/>
      <c r="I104" s="6"/>
      <c r="J104" s="6"/>
      <c r="K104" s="6"/>
      <c r="L104" s="6"/>
    </row>
    <row r="105" spans="1:12" ht="21" customHeight="1">
      <c r="A105" s="290" t="s">
        <v>147</v>
      </c>
      <c r="B105" s="292"/>
      <c r="C105" s="292"/>
      <c r="D105" s="292"/>
      <c r="E105" s="292"/>
      <c r="F105" s="292"/>
      <c r="G105" s="292"/>
      <c r="H105" s="292"/>
      <c r="I105" s="6"/>
      <c r="J105" s="6"/>
      <c r="K105" s="6"/>
      <c r="L105" s="6"/>
    </row>
    <row r="106" spans="1:12" ht="21" customHeight="1">
      <c r="A106" s="295" t="s">
        <v>109</v>
      </c>
      <c r="B106" s="296"/>
      <c r="C106" s="296"/>
      <c r="D106" s="296"/>
      <c r="E106" s="296"/>
      <c r="F106" s="296"/>
      <c r="G106" s="296"/>
      <c r="H106" s="74"/>
      <c r="I106" s="75"/>
      <c r="J106" s="75"/>
      <c r="K106" s="6"/>
      <c r="L106" s="6"/>
    </row>
    <row r="107" spans="1:12" ht="23.25" customHeight="1">
      <c r="A107" s="288" t="s">
        <v>145</v>
      </c>
      <c r="B107" s="289"/>
      <c r="C107" s="289"/>
      <c r="D107" s="289"/>
      <c r="E107" s="289"/>
      <c r="F107" s="289"/>
      <c r="G107" s="289"/>
      <c r="H107" s="97" t="s">
        <v>45</v>
      </c>
      <c r="I107" s="98"/>
      <c r="J107" s="98"/>
      <c r="K107" s="6"/>
      <c r="L107" s="12"/>
    </row>
    <row r="108" spans="1:12" ht="28.5">
      <c r="A108" s="8" t="s">
        <v>28</v>
      </c>
      <c r="B108" s="8" t="s">
        <v>29</v>
      </c>
      <c r="C108" s="50" t="s">
        <v>30</v>
      </c>
      <c r="D108" s="47" t="s">
        <v>31</v>
      </c>
      <c r="E108" s="8" t="s">
        <v>32</v>
      </c>
      <c r="F108" s="103" t="s">
        <v>62</v>
      </c>
      <c r="G108" s="108" t="s">
        <v>61</v>
      </c>
      <c r="H108" s="49" t="s">
        <v>98</v>
      </c>
      <c r="I108" s="59"/>
      <c r="J108" s="6"/>
      <c r="K108" s="6"/>
      <c r="L108" s="6"/>
    </row>
    <row r="109" spans="1:12" ht="15" thickBot="1">
      <c r="A109" s="52"/>
      <c r="B109" s="52"/>
      <c r="C109" s="52"/>
      <c r="D109" s="125" t="s">
        <v>82</v>
      </c>
      <c r="E109" s="125" t="s">
        <v>83</v>
      </c>
      <c r="F109" s="125" t="s">
        <v>35</v>
      </c>
      <c r="G109" s="129" t="s">
        <v>84</v>
      </c>
      <c r="H109" s="59"/>
      <c r="I109" s="59"/>
      <c r="J109" s="6"/>
      <c r="K109" s="6"/>
      <c r="L109" s="6"/>
    </row>
    <row r="110" spans="1:12" ht="27" customHeight="1" thickBot="1" thickTop="1">
      <c r="A110" s="22"/>
      <c r="B110" s="279"/>
      <c r="C110" s="276"/>
      <c r="D110" s="274"/>
      <c r="E110" s="276"/>
      <c r="F110" s="116">
        <f>D110*E110</f>
        <v>0</v>
      </c>
      <c r="G110" s="135">
        <f>D110*E110</f>
        <v>0</v>
      </c>
      <c r="H110" s="22"/>
      <c r="I110" s="6"/>
      <c r="J110" s="6"/>
      <c r="K110" s="65"/>
      <c r="L110" s="65"/>
    </row>
    <row r="111" spans="1:12" ht="27" customHeight="1" thickBot="1" thickTop="1">
      <c r="A111" s="22"/>
      <c r="B111" s="276"/>
      <c r="C111" s="276"/>
      <c r="D111" s="274"/>
      <c r="E111" s="276"/>
      <c r="F111" s="116">
        <f>D111*E111</f>
        <v>0</v>
      </c>
      <c r="G111" s="135">
        <f>D111*E111</f>
        <v>0</v>
      </c>
      <c r="H111" s="22"/>
      <c r="I111" s="6"/>
      <c r="J111" s="6"/>
      <c r="K111" s="65"/>
      <c r="L111" s="65"/>
    </row>
    <row r="112" spans="1:12" ht="27" customHeight="1" thickBot="1" thickTop="1">
      <c r="A112" s="17"/>
      <c r="B112" s="23"/>
      <c r="C112" s="20"/>
      <c r="D112" s="18"/>
      <c r="E112" s="280"/>
      <c r="F112" s="116">
        <f>D112*E112</f>
        <v>0</v>
      </c>
      <c r="G112" s="135">
        <f>D112*E112</f>
        <v>0</v>
      </c>
      <c r="H112" s="141"/>
      <c r="I112" s="6"/>
      <c r="J112" s="6"/>
      <c r="K112" s="65"/>
      <c r="L112" s="65"/>
    </row>
    <row r="113" spans="1:12" ht="27" customHeight="1" thickBot="1" thickTop="1">
      <c r="A113" s="17"/>
      <c r="B113" s="23"/>
      <c r="C113" s="20"/>
      <c r="D113" s="18"/>
      <c r="E113" s="280"/>
      <c r="F113" s="148">
        <f>D113*E113</f>
        <v>0</v>
      </c>
      <c r="G113" s="149">
        <f>D113*E113</f>
        <v>0</v>
      </c>
      <c r="H113" s="141"/>
      <c r="I113" s="6"/>
      <c r="J113" s="6"/>
      <c r="K113" s="65"/>
      <c r="L113" s="65"/>
    </row>
    <row r="114" spans="1:12" ht="27" customHeight="1" thickBot="1" thickTop="1">
      <c r="A114" s="22"/>
      <c r="B114" s="20"/>
      <c r="C114" s="20"/>
      <c r="D114" s="18"/>
      <c r="E114" s="280"/>
      <c r="F114" s="164">
        <f>D114*E114</f>
        <v>0</v>
      </c>
      <c r="G114" s="165">
        <f>D114*E114</f>
        <v>0</v>
      </c>
      <c r="H114" s="159"/>
      <c r="I114" s="6"/>
      <c r="J114" s="6"/>
      <c r="K114" s="65"/>
      <c r="L114" s="65"/>
    </row>
    <row r="115" spans="1:12" ht="27" customHeight="1" thickBot="1" thickTop="1">
      <c r="A115" s="11"/>
      <c r="B115" s="4"/>
      <c r="C115" s="4"/>
      <c r="E115" s="160" t="s">
        <v>2</v>
      </c>
      <c r="F115" s="118">
        <f>SUM(F110:F114)</f>
        <v>0</v>
      </c>
      <c r="G115" s="118">
        <f>SUM(G110:G114)</f>
        <v>0</v>
      </c>
      <c r="H115" s="153"/>
      <c r="I115" s="6"/>
      <c r="J115" s="6"/>
      <c r="K115" s="6"/>
      <c r="L115" s="6"/>
    </row>
    <row r="116" spans="1:12" ht="39.75" thickBot="1">
      <c r="A116" s="4"/>
      <c r="B116" s="4"/>
      <c r="C116" s="4"/>
      <c r="E116" s="6"/>
      <c r="F116" s="105" t="s">
        <v>95</v>
      </c>
      <c r="G116" s="118">
        <f>ROUNDDOWN(G115*0.5,-3)</f>
        <v>0</v>
      </c>
      <c r="H116" s="93"/>
      <c r="I116" s="6"/>
      <c r="J116" s="6"/>
      <c r="K116" s="6"/>
      <c r="L116" s="6"/>
    </row>
    <row r="117" spans="1:12" ht="18" customHeight="1" thickBot="1">
      <c r="A117" s="4"/>
      <c r="B117" s="4"/>
      <c r="C117" s="4"/>
      <c r="E117" s="6"/>
      <c r="F117" s="6"/>
      <c r="I117" s="7"/>
      <c r="J117" s="7"/>
      <c r="K117" s="6"/>
      <c r="L117" s="6"/>
    </row>
    <row r="118" spans="1:12" ht="34.5" customHeight="1" thickBot="1">
      <c r="A118" s="15"/>
      <c r="B118" s="4"/>
      <c r="C118" s="4"/>
      <c r="E118" s="6"/>
      <c r="F118" s="105" t="s">
        <v>62</v>
      </c>
      <c r="G118" s="122" t="s">
        <v>61</v>
      </c>
      <c r="H118" s="105" t="s">
        <v>96</v>
      </c>
      <c r="I118" s="13"/>
      <c r="J118" s="6"/>
      <c r="K118" s="6"/>
      <c r="L118" s="6"/>
    </row>
    <row r="119" spans="3:12" ht="27" customHeight="1" thickBot="1">
      <c r="C119" s="6"/>
      <c r="D119" s="16"/>
      <c r="E119" s="60" t="s">
        <v>107</v>
      </c>
      <c r="F119" s="118">
        <f>E29+H61+E75+E84+E92+E102+F115</f>
        <v>0</v>
      </c>
      <c r="G119" s="118">
        <f>F29+I61+F75+F84+F92+F102+G115</f>
        <v>0</v>
      </c>
      <c r="H119" s="133">
        <f>F30+J61+F76+F85+F93+F103+G116</f>
        <v>0</v>
      </c>
      <c r="I119" s="99"/>
      <c r="J119" s="61"/>
      <c r="K119" s="6"/>
      <c r="L119" s="6"/>
    </row>
    <row r="120" spans="3:12" ht="18.75" customHeight="1">
      <c r="C120" s="6"/>
      <c r="D120" s="6"/>
      <c r="E120" s="6"/>
      <c r="F120" s="6"/>
      <c r="G120" s="6"/>
      <c r="H120" s="6"/>
      <c r="I120" s="61"/>
      <c r="J120" s="61"/>
      <c r="K120" s="6"/>
      <c r="L120" s="6"/>
    </row>
    <row r="121" spans="3:12" ht="18.75" customHeight="1">
      <c r="C121" s="6"/>
      <c r="D121" s="6"/>
      <c r="E121" s="6"/>
      <c r="F121" s="6"/>
      <c r="G121" s="6"/>
      <c r="H121" s="6"/>
      <c r="I121" s="61"/>
      <c r="J121" s="61"/>
      <c r="K121" s="6"/>
      <c r="L121" s="6"/>
    </row>
    <row r="122" spans="3:12" ht="18.75" customHeight="1">
      <c r="C122" s="6"/>
      <c r="D122" s="6"/>
      <c r="E122" s="6"/>
      <c r="F122" s="6"/>
      <c r="G122" s="6"/>
      <c r="H122" s="6"/>
      <c r="I122" s="61"/>
      <c r="J122" s="6"/>
      <c r="K122" s="6"/>
      <c r="L122" s="6"/>
    </row>
    <row r="123" spans="3:12" ht="18.75" customHeight="1">
      <c r="C123" s="6"/>
      <c r="D123" s="6"/>
      <c r="E123" s="6"/>
      <c r="F123" s="6"/>
      <c r="G123" s="6"/>
      <c r="H123" s="6"/>
      <c r="I123" s="61"/>
      <c r="J123" s="61"/>
      <c r="K123" s="6"/>
      <c r="L123" s="6"/>
    </row>
    <row r="124" spans="3:12" ht="18.75" customHeight="1">
      <c r="C124" s="6"/>
      <c r="D124" s="6"/>
      <c r="E124" s="6"/>
      <c r="F124" s="6"/>
      <c r="G124" s="6"/>
      <c r="H124" s="6"/>
      <c r="I124" s="61"/>
      <c r="J124" s="61"/>
      <c r="K124" s="6"/>
      <c r="L124" s="6"/>
    </row>
    <row r="125" spans="3:12" ht="18.75" customHeight="1">
      <c r="C125" s="6"/>
      <c r="D125" s="6"/>
      <c r="E125" s="6"/>
      <c r="F125" s="6"/>
      <c r="G125" s="6"/>
      <c r="H125" s="6"/>
      <c r="I125" s="61"/>
      <c r="J125" s="61"/>
      <c r="K125" s="6"/>
      <c r="L125" s="6"/>
    </row>
    <row r="126" spans="3:12" ht="18.75" customHeight="1">
      <c r="C126" s="6"/>
      <c r="D126" s="6"/>
      <c r="E126" s="6"/>
      <c r="F126" s="6"/>
      <c r="G126" s="6"/>
      <c r="H126" s="6"/>
      <c r="I126" s="61"/>
      <c r="J126" s="61"/>
      <c r="K126" s="6"/>
      <c r="L126" s="6"/>
    </row>
    <row r="127" spans="3:12" ht="18.75" customHeight="1">
      <c r="C127" s="6"/>
      <c r="D127" s="6"/>
      <c r="E127" s="6"/>
      <c r="F127" s="6"/>
      <c r="G127" s="6"/>
      <c r="H127" s="6"/>
      <c r="I127" s="61"/>
      <c r="J127" s="61"/>
      <c r="K127" s="6"/>
      <c r="L127" s="6"/>
    </row>
    <row r="128" spans="3:12" ht="18.75" customHeight="1">
      <c r="C128" s="6"/>
      <c r="D128" s="6"/>
      <c r="E128" s="6"/>
      <c r="F128" s="6"/>
      <c r="G128" s="6"/>
      <c r="H128" s="6"/>
      <c r="I128" s="61"/>
      <c r="J128" s="61"/>
      <c r="K128" s="6"/>
      <c r="L128" s="6"/>
    </row>
    <row r="129" spans="3:12" ht="18.75" customHeight="1">
      <c r="C129" s="6"/>
      <c r="D129" s="6"/>
      <c r="E129" s="6"/>
      <c r="F129" s="6"/>
      <c r="G129" s="6"/>
      <c r="H129" s="6"/>
      <c r="I129" s="61"/>
      <c r="J129" s="61"/>
      <c r="K129" s="6"/>
      <c r="L129" s="6"/>
    </row>
    <row r="130" spans="3:12" ht="18.75" customHeight="1">
      <c r="C130" s="6"/>
      <c r="D130" s="6"/>
      <c r="E130" s="6"/>
      <c r="F130" s="6"/>
      <c r="G130" s="6"/>
      <c r="H130" s="6"/>
      <c r="I130" s="61"/>
      <c r="J130" s="61"/>
      <c r="K130" s="6"/>
      <c r="L130" s="6"/>
    </row>
    <row r="131" spans="3:12" ht="18.75" customHeight="1">
      <c r="C131" s="6"/>
      <c r="D131" s="6"/>
      <c r="E131" s="6"/>
      <c r="F131" s="6"/>
      <c r="G131" s="6"/>
      <c r="H131" s="6"/>
      <c r="I131" s="61"/>
      <c r="J131" s="61"/>
      <c r="K131" s="6"/>
      <c r="L131" s="6"/>
    </row>
    <row r="132" spans="3:12" ht="18.75" customHeight="1">
      <c r="C132" s="6"/>
      <c r="D132" s="6"/>
      <c r="E132" s="6"/>
      <c r="F132" s="6"/>
      <c r="G132" s="6"/>
      <c r="H132" s="6"/>
      <c r="I132" s="61"/>
      <c r="J132" s="61"/>
      <c r="K132" s="6"/>
      <c r="L132" s="6"/>
    </row>
    <row r="133" spans="3:12" ht="18.75" customHeight="1">
      <c r="C133" s="6"/>
      <c r="D133" s="6"/>
      <c r="E133" s="6"/>
      <c r="F133" s="6"/>
      <c r="G133" s="6"/>
      <c r="H133" s="6"/>
      <c r="I133" s="61"/>
      <c r="J133" s="61"/>
      <c r="K133" s="6"/>
      <c r="L133" s="6"/>
    </row>
    <row r="134" spans="3:12" ht="18.75" customHeight="1">
      <c r="C134" s="6"/>
      <c r="D134" s="6"/>
      <c r="E134" s="6"/>
      <c r="F134" s="6"/>
      <c r="G134" s="6"/>
      <c r="H134" s="6"/>
      <c r="I134" s="61"/>
      <c r="J134" s="61"/>
      <c r="K134" s="6"/>
      <c r="L134" s="6"/>
    </row>
    <row r="135" spans="3:12" ht="18.75" customHeight="1">
      <c r="C135" s="6"/>
      <c r="D135" s="6"/>
      <c r="E135" s="6"/>
      <c r="F135" s="6"/>
      <c r="G135" s="6"/>
      <c r="H135" s="6"/>
      <c r="I135" s="61"/>
      <c r="J135" s="61"/>
      <c r="K135" s="6"/>
      <c r="L135" s="6"/>
    </row>
    <row r="136" ht="14.25">
      <c r="C136" s="2"/>
    </row>
  </sheetData>
  <sheetProtection/>
  <mergeCells count="26">
    <mergeCell ref="K75:L75"/>
    <mergeCell ref="K73:L73"/>
    <mergeCell ref="A33:I33"/>
    <mergeCell ref="A64:G64"/>
    <mergeCell ref="K69:L69"/>
    <mergeCell ref="K70:L70"/>
    <mergeCell ref="A2:B2"/>
    <mergeCell ref="A107:G107"/>
    <mergeCell ref="A4:J4"/>
    <mergeCell ref="A106:G106"/>
    <mergeCell ref="A79:F79"/>
    <mergeCell ref="A87:F87"/>
    <mergeCell ref="A10:J10"/>
    <mergeCell ref="A11:C11"/>
    <mergeCell ref="A32:C32"/>
    <mergeCell ref="A105:H105"/>
    <mergeCell ref="K84:L84"/>
    <mergeCell ref="A8:J8"/>
    <mergeCell ref="A9:J9"/>
    <mergeCell ref="A5:J5"/>
    <mergeCell ref="A6:J6"/>
    <mergeCell ref="A7:J7"/>
    <mergeCell ref="A47:H47"/>
    <mergeCell ref="A65:E65"/>
    <mergeCell ref="K83:L83"/>
    <mergeCell ref="K74:L74"/>
  </mergeCells>
  <printOptions/>
  <pageMargins left="0.7874015748031497" right="0.5905511811023623" top="0.5" bottom="0.7480314960629921" header="0.5118110236220472" footer="0.5118110236220472"/>
  <pageSetup fitToHeight="0" fitToWidth="1" horizontalDpi="600" verticalDpi="600" orientation="landscape" paperSize="9" scale="63" r:id="rId1"/>
  <headerFooter alignWithMargins="0">
    <oddFooter>&amp;C&amp;P ページ&amp;R&amp;[５－２　第Ⅱ期</oddFooter>
  </headerFooter>
  <rowBreaks count="3" manualBreakCount="3">
    <brk id="31" max="255" man="1"/>
    <brk id="62" max="255" man="1"/>
    <brk id="93" max="255" man="1"/>
  </row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H60"/>
  <sheetViews>
    <sheetView zoomScalePageLayoutView="0" workbookViewId="0" topLeftCell="A1">
      <selection activeCell="B28" sqref="B28"/>
    </sheetView>
  </sheetViews>
  <sheetFormatPr defaultColWidth="9.00390625" defaultRowHeight="13.5"/>
  <cols>
    <col min="1" max="1" width="4.125" style="25" customWidth="1"/>
    <col min="2" max="2" width="27.875" style="25" customWidth="1"/>
    <col min="3" max="4" width="17.625" style="25" customWidth="1"/>
    <col min="5" max="5" width="19.75390625" style="25" customWidth="1"/>
    <col min="6" max="6" width="14.125" style="25" customWidth="1"/>
    <col min="7" max="8" width="9.00390625" style="25" customWidth="1"/>
    <col min="9" max="9" width="13.625" style="25" customWidth="1"/>
    <col min="10" max="10" width="14.875" style="25" customWidth="1"/>
    <col min="11" max="12" width="9.00390625" style="25" customWidth="1"/>
    <col min="13" max="13" width="11.375" style="25" customWidth="1"/>
    <col min="14" max="16384" width="9.00390625" style="25" customWidth="1"/>
  </cols>
  <sheetData>
    <row r="1" spans="1:6" ht="17.25">
      <c r="A1" s="328" t="s">
        <v>138</v>
      </c>
      <c r="B1" s="329"/>
      <c r="C1" s="329"/>
      <c r="D1" s="329"/>
      <c r="E1" s="329"/>
      <c r="F1" s="329"/>
    </row>
    <row r="2" spans="1:6" ht="14.25">
      <c r="A2" s="330" t="s">
        <v>156</v>
      </c>
      <c r="B2" s="330"/>
      <c r="C2" s="330"/>
      <c r="D2" s="330"/>
      <c r="E2" s="330"/>
      <c r="F2" s="330"/>
    </row>
    <row r="3" spans="1:6" ht="14.25">
      <c r="A3" s="281"/>
      <c r="B3" s="331" t="s">
        <v>162</v>
      </c>
      <c r="C3" s="331"/>
      <c r="D3" s="331"/>
      <c r="E3" s="331"/>
      <c r="F3" s="331"/>
    </row>
    <row r="4" spans="1:6" ht="14.25">
      <c r="A4" s="44"/>
      <c r="B4" s="44"/>
      <c r="C4" s="44"/>
      <c r="D4" s="44"/>
      <c r="E4" s="44"/>
      <c r="F4" s="44"/>
    </row>
    <row r="5" spans="1:2" ht="15" customHeight="1">
      <c r="A5" s="317" t="s">
        <v>153</v>
      </c>
      <c r="B5" s="317"/>
    </row>
    <row r="6" spans="1:6" ht="15" customHeight="1" thickBot="1">
      <c r="A6" s="319" t="s">
        <v>15</v>
      </c>
      <c r="B6" s="319"/>
      <c r="C6" s="319" t="s">
        <v>16</v>
      </c>
      <c r="D6" s="319"/>
      <c r="E6" s="319" t="s">
        <v>17</v>
      </c>
      <c r="F6" s="319"/>
    </row>
    <row r="7" spans="1:6" ht="21" customHeight="1" thickBot="1" thickTop="1">
      <c r="A7" s="324"/>
      <c r="B7" s="324"/>
      <c r="C7" s="324"/>
      <c r="D7" s="324"/>
      <c r="E7" s="324"/>
      <c r="F7" s="324"/>
    </row>
    <row r="8" ht="15" thickTop="1"/>
    <row r="9" spans="1:6" ht="14.25">
      <c r="A9" s="325" t="s">
        <v>154</v>
      </c>
      <c r="B9" s="325"/>
      <c r="F9" s="37"/>
    </row>
    <row r="10" spans="1:8" ht="14.25">
      <c r="A10" s="317" t="s">
        <v>43</v>
      </c>
      <c r="B10" s="317"/>
      <c r="C10" s="317"/>
      <c r="D10" s="317"/>
      <c r="E10" s="317"/>
      <c r="F10" s="42" t="s">
        <v>14</v>
      </c>
      <c r="H10" s="37"/>
    </row>
    <row r="11" spans="1:6" ht="27" customHeight="1" thickBot="1">
      <c r="A11" s="326" t="s">
        <v>3</v>
      </c>
      <c r="B11" s="326"/>
      <c r="C11" s="43" t="s">
        <v>12</v>
      </c>
      <c r="D11" s="322" t="s">
        <v>13</v>
      </c>
      <c r="E11" s="323"/>
      <c r="F11" s="43" t="s">
        <v>8</v>
      </c>
    </row>
    <row r="12" spans="1:6" ht="15" customHeight="1" thickBot="1" thickTop="1">
      <c r="A12" s="318" t="s">
        <v>6</v>
      </c>
      <c r="B12" s="283" t="s">
        <v>9</v>
      </c>
      <c r="C12" s="282"/>
      <c r="D12" s="324"/>
      <c r="E12" s="324"/>
      <c r="F12" s="282"/>
    </row>
    <row r="13" spans="1:6" ht="15" customHeight="1" thickBot="1" thickTop="1">
      <c r="A13" s="318"/>
      <c r="B13" s="283" t="s">
        <v>10</v>
      </c>
      <c r="C13" s="282"/>
      <c r="D13" s="324"/>
      <c r="E13" s="324"/>
      <c r="F13" s="282"/>
    </row>
    <row r="14" spans="1:6" ht="15" customHeight="1" thickBot="1" thickTop="1">
      <c r="A14" s="318"/>
      <c r="B14" s="283" t="s">
        <v>11</v>
      </c>
      <c r="C14" s="282"/>
      <c r="D14" s="324"/>
      <c r="E14" s="324"/>
      <c r="F14" s="282"/>
    </row>
    <row r="15" spans="1:6" ht="15.75" thickBot="1" thickTop="1">
      <c r="A15" s="318"/>
      <c r="B15" s="284" t="s">
        <v>157</v>
      </c>
      <c r="C15" s="282"/>
      <c r="D15" s="324"/>
      <c r="E15" s="324"/>
      <c r="F15" s="282"/>
    </row>
    <row r="16" spans="1:6" ht="18.75" customHeight="1" thickBot="1" thickTop="1">
      <c r="A16" s="30"/>
      <c r="B16" s="286" t="s">
        <v>158</v>
      </c>
      <c r="C16" s="285">
        <f>SUM(C12:C15)</f>
        <v>0</v>
      </c>
      <c r="D16" s="320"/>
      <c r="E16" s="321"/>
      <c r="F16" s="45"/>
    </row>
    <row r="18" spans="1:6" ht="14.25">
      <c r="A18" s="317" t="s">
        <v>155</v>
      </c>
      <c r="B18" s="317"/>
      <c r="F18" s="26" t="s">
        <v>14</v>
      </c>
    </row>
    <row r="19" spans="1:6" s="28" customFormat="1" ht="31.5" customHeight="1">
      <c r="A19" s="326" t="s">
        <v>3</v>
      </c>
      <c r="B19" s="326"/>
      <c r="C19" s="27" t="s">
        <v>7</v>
      </c>
      <c r="D19" s="27" t="s">
        <v>4</v>
      </c>
      <c r="E19" s="27" t="s">
        <v>24</v>
      </c>
      <c r="F19" s="27" t="s">
        <v>8</v>
      </c>
    </row>
    <row r="20" spans="1:6" ht="15" customHeight="1">
      <c r="A20" s="318" t="s">
        <v>6</v>
      </c>
      <c r="B20" s="29" t="s">
        <v>0</v>
      </c>
      <c r="C20" s="30">
        <f>'期別明細1期'!E29</f>
        <v>0</v>
      </c>
      <c r="D20" s="30">
        <f>'期別明細1期'!F29</f>
        <v>0</v>
      </c>
      <c r="E20" s="30">
        <f>'期別明細1期'!F30</f>
        <v>0</v>
      </c>
      <c r="F20" s="29"/>
    </row>
    <row r="21" spans="1:6" ht="15" customHeight="1">
      <c r="A21" s="318"/>
      <c r="B21" s="29" t="s">
        <v>5</v>
      </c>
      <c r="C21" s="30">
        <f>'期別明細1期'!H61</f>
        <v>0</v>
      </c>
      <c r="D21" s="30">
        <f>'期別明細1期'!I61</f>
        <v>0</v>
      </c>
      <c r="E21" s="30">
        <f>'期別明細1期'!J61</f>
        <v>0</v>
      </c>
      <c r="F21" s="29"/>
    </row>
    <row r="22" spans="1:6" ht="15" customHeight="1">
      <c r="A22" s="318"/>
      <c r="B22" s="29" t="s">
        <v>159</v>
      </c>
      <c r="C22" s="25">
        <f>'期別明細1期'!E74</f>
        <v>0</v>
      </c>
      <c r="D22" s="29">
        <f>'期別明細1期'!F74</f>
        <v>0</v>
      </c>
      <c r="E22" s="25">
        <f>'期別明細1期'!F75</f>
        <v>0</v>
      </c>
      <c r="F22" s="29"/>
    </row>
    <row r="23" spans="1:6" ht="15" customHeight="1">
      <c r="A23" s="318"/>
      <c r="B23" s="29" t="s">
        <v>20</v>
      </c>
      <c r="C23" s="30">
        <f>'期別明細1期'!E83</f>
        <v>0</v>
      </c>
      <c r="D23" s="30">
        <f>'期別明細1期'!F83</f>
        <v>0</v>
      </c>
      <c r="E23" s="30">
        <f>'期別明細1期'!F84</f>
        <v>0</v>
      </c>
      <c r="F23" s="29"/>
    </row>
    <row r="24" spans="1:6" ht="15" customHeight="1">
      <c r="A24" s="318"/>
      <c r="B24" s="29" t="s">
        <v>21</v>
      </c>
      <c r="C24" s="30">
        <f>'期別明細1期'!E92</f>
        <v>0</v>
      </c>
      <c r="D24" s="30">
        <f>'期別明細1期'!F92</f>
        <v>0</v>
      </c>
      <c r="E24" s="30">
        <f>'期別明細1期'!F93</f>
        <v>0</v>
      </c>
      <c r="F24" s="29"/>
    </row>
    <row r="25" spans="1:6" ht="15" customHeight="1">
      <c r="A25" s="318"/>
      <c r="B25" s="29" t="s">
        <v>22</v>
      </c>
      <c r="C25" s="30">
        <f>'期別明細1期'!E102</f>
        <v>0</v>
      </c>
      <c r="D25" s="30">
        <f>'期別明細1期'!F102</f>
        <v>0</v>
      </c>
      <c r="E25" s="30">
        <f>'期別明細1期'!F103</f>
        <v>0</v>
      </c>
      <c r="F25" s="29"/>
    </row>
    <row r="26" spans="1:6" ht="15" customHeight="1" thickBot="1">
      <c r="A26" s="318"/>
      <c r="B26" s="260" t="s">
        <v>148</v>
      </c>
      <c r="C26" s="32">
        <f>'期別明細1期'!F115</f>
        <v>0</v>
      </c>
      <c r="D26" s="30">
        <f>'期別明細1期'!G115</f>
        <v>0</v>
      </c>
      <c r="E26" s="30">
        <f>'期別明細1期'!G116</f>
        <v>0</v>
      </c>
      <c r="F26" s="29"/>
    </row>
    <row r="27" spans="1:6" ht="20.25" customHeight="1" thickBot="1">
      <c r="A27" s="30"/>
      <c r="B27" s="286" t="s">
        <v>105</v>
      </c>
      <c r="C27" s="33">
        <f>SUM(C20:C26)</f>
        <v>0</v>
      </c>
      <c r="D27" s="34">
        <f>SUM(D20:D26)</f>
        <v>0</v>
      </c>
      <c r="E27" s="35">
        <f>SUM(E20:E26)</f>
        <v>0</v>
      </c>
      <c r="F27" s="36"/>
    </row>
    <row r="28" spans="1:6" ht="26.25" customHeight="1">
      <c r="A28" s="37"/>
      <c r="B28" s="37"/>
      <c r="C28" s="37"/>
      <c r="D28" s="37"/>
      <c r="E28" s="37"/>
      <c r="F28" s="37"/>
    </row>
    <row r="29" spans="1:6" ht="14.25">
      <c r="A29" s="317" t="s">
        <v>160</v>
      </c>
      <c r="B29" s="317"/>
      <c r="F29" s="26" t="s">
        <v>14</v>
      </c>
    </row>
    <row r="30" spans="1:6" s="28" customFormat="1" ht="31.5" customHeight="1">
      <c r="A30" s="326" t="s">
        <v>3</v>
      </c>
      <c r="B30" s="326"/>
      <c r="C30" s="27" t="s">
        <v>7</v>
      </c>
      <c r="D30" s="27" t="s">
        <v>4</v>
      </c>
      <c r="E30" s="27" t="s">
        <v>24</v>
      </c>
      <c r="F30" s="27" t="s">
        <v>8</v>
      </c>
    </row>
    <row r="31" spans="1:6" ht="15" customHeight="1">
      <c r="A31" s="318" t="s">
        <v>6</v>
      </c>
      <c r="B31" s="29" t="s">
        <v>0</v>
      </c>
      <c r="C31" s="29">
        <f>'期別明細２期'!E29</f>
        <v>0</v>
      </c>
      <c r="D31" s="29">
        <f>'期別明細２期'!F29</f>
        <v>0</v>
      </c>
      <c r="E31" s="29">
        <f>'期別明細２期'!F30</f>
        <v>0</v>
      </c>
      <c r="F31" s="38"/>
    </row>
    <row r="32" spans="1:6" ht="15" customHeight="1">
      <c r="A32" s="318"/>
      <c r="B32" s="29" t="s">
        <v>5</v>
      </c>
      <c r="C32" s="29">
        <f>'期別明細２期'!H61</f>
        <v>0</v>
      </c>
      <c r="D32" s="29">
        <f>'期別明細２期'!I61</f>
        <v>0</v>
      </c>
      <c r="E32" s="29">
        <f>'期別明細２期'!J61</f>
        <v>0</v>
      </c>
      <c r="F32" s="39"/>
    </row>
    <row r="33" spans="1:6" ht="15" customHeight="1">
      <c r="A33" s="318"/>
      <c r="B33" s="29" t="s">
        <v>159</v>
      </c>
      <c r="C33" s="29">
        <f>'期別明細２期'!E75</f>
        <v>0</v>
      </c>
      <c r="D33" s="29">
        <f>'期別明細２期'!F75</f>
        <v>0</v>
      </c>
      <c r="E33" s="29">
        <f>'期別明細２期'!F76</f>
        <v>0</v>
      </c>
      <c r="F33" s="38"/>
    </row>
    <row r="34" spans="1:6" ht="15" customHeight="1">
      <c r="A34" s="318"/>
      <c r="B34" s="29" t="s">
        <v>20</v>
      </c>
      <c r="C34" s="29">
        <f>'期別明細２期'!E84</f>
        <v>0</v>
      </c>
      <c r="D34" s="29">
        <f>'期別明細２期'!F84</f>
        <v>0</v>
      </c>
      <c r="E34" s="29">
        <f>'期別明細２期'!F85</f>
        <v>0</v>
      </c>
      <c r="F34" s="38"/>
    </row>
    <row r="35" spans="1:6" ht="15" customHeight="1">
      <c r="A35" s="318"/>
      <c r="B35" s="29" t="s">
        <v>21</v>
      </c>
      <c r="C35" s="29">
        <f>'期別明細２期'!E92</f>
        <v>0</v>
      </c>
      <c r="D35" s="29">
        <f>'期別明細２期'!F92</f>
        <v>0</v>
      </c>
      <c r="E35" s="29">
        <f>'期別明細２期'!F93</f>
        <v>0</v>
      </c>
      <c r="F35" s="38"/>
    </row>
    <row r="36" spans="1:6" ht="15" customHeight="1">
      <c r="A36" s="318"/>
      <c r="B36" s="29" t="s">
        <v>22</v>
      </c>
      <c r="C36" s="29">
        <f>'期別明細２期'!E102</f>
        <v>0</v>
      </c>
      <c r="D36" s="29">
        <f>'期別明細２期'!F102</f>
        <v>0</v>
      </c>
      <c r="E36" s="29">
        <f>'期別明細２期'!F103</f>
        <v>0</v>
      </c>
      <c r="F36" s="38"/>
    </row>
    <row r="37" spans="1:6" ht="15" customHeight="1" thickBot="1">
      <c r="A37" s="318"/>
      <c r="B37" s="260" t="s">
        <v>148</v>
      </c>
      <c r="C37" s="31">
        <f>'期別明細２期'!F115</f>
        <v>0</v>
      </c>
      <c r="D37" s="31">
        <f>'期別明細２期'!G115</f>
        <v>0</v>
      </c>
      <c r="E37" s="31">
        <f>'期別明細２期'!G116</f>
        <v>0</v>
      </c>
      <c r="F37" s="39"/>
    </row>
    <row r="38" spans="1:6" ht="20.25" customHeight="1" thickBot="1">
      <c r="A38" s="30"/>
      <c r="B38" s="286" t="s">
        <v>106</v>
      </c>
      <c r="C38" s="34">
        <f>SUM(C31:C37)</f>
        <v>0</v>
      </c>
      <c r="D38" s="34">
        <f>SUM(D31:D37)</f>
        <v>0</v>
      </c>
      <c r="E38" s="35">
        <f>SUM(E31:E37)</f>
        <v>0</v>
      </c>
      <c r="F38" s="40"/>
    </row>
    <row r="39" spans="1:6" ht="14.25">
      <c r="A39" s="37"/>
      <c r="B39" s="37"/>
      <c r="C39" s="37"/>
      <c r="D39" s="37"/>
      <c r="E39" s="37"/>
      <c r="F39" s="37"/>
    </row>
    <row r="40" spans="1:2" ht="14.25">
      <c r="A40" s="325" t="s">
        <v>163</v>
      </c>
      <c r="B40" s="325"/>
    </row>
    <row r="41" spans="1:6" ht="14.25">
      <c r="A41" s="317" t="s">
        <v>46</v>
      </c>
      <c r="B41" s="327"/>
      <c r="C41" s="327"/>
      <c r="D41" s="327"/>
      <c r="E41" s="327"/>
      <c r="F41" s="26" t="s">
        <v>14</v>
      </c>
    </row>
    <row r="42" spans="1:6" s="28" customFormat="1" ht="31.5" customHeight="1">
      <c r="A42" s="326" t="s">
        <v>3</v>
      </c>
      <c r="B42" s="326"/>
      <c r="C42" s="27" t="s">
        <v>7</v>
      </c>
      <c r="D42" s="27" t="s">
        <v>4</v>
      </c>
      <c r="E42" s="27" t="s">
        <v>24</v>
      </c>
      <c r="F42" s="27" t="s">
        <v>8</v>
      </c>
    </row>
    <row r="43" spans="1:6" ht="15" customHeight="1">
      <c r="A43" s="318" t="s">
        <v>6</v>
      </c>
      <c r="B43" s="29" t="s">
        <v>0</v>
      </c>
      <c r="C43" s="29">
        <f aca="true" t="shared" si="0" ref="C43:D49">C20+C31</f>
        <v>0</v>
      </c>
      <c r="D43" s="29">
        <f>D20+D31</f>
        <v>0</v>
      </c>
      <c r="E43" s="29">
        <f>E20+E31</f>
        <v>0</v>
      </c>
      <c r="F43" s="38"/>
    </row>
    <row r="44" spans="1:6" ht="15" customHeight="1">
      <c r="A44" s="318"/>
      <c r="B44" s="29" t="s">
        <v>5</v>
      </c>
      <c r="C44" s="29">
        <f t="shared" si="0"/>
        <v>0</v>
      </c>
      <c r="D44" s="29">
        <f t="shared" si="0"/>
        <v>0</v>
      </c>
      <c r="E44" s="29">
        <f aca="true" t="shared" si="1" ref="E44:E49">E21+E32</f>
        <v>0</v>
      </c>
      <c r="F44" s="38"/>
    </row>
    <row r="45" spans="1:6" ht="14.25" customHeight="1">
      <c r="A45" s="318"/>
      <c r="B45" s="29" t="s">
        <v>159</v>
      </c>
      <c r="C45" s="41">
        <f t="shared" si="0"/>
        <v>0</v>
      </c>
      <c r="D45" s="29">
        <f t="shared" si="0"/>
        <v>0</v>
      </c>
      <c r="E45" s="41">
        <f t="shared" si="1"/>
        <v>0</v>
      </c>
      <c r="F45" s="41"/>
    </row>
    <row r="46" spans="1:6" ht="15" customHeight="1">
      <c r="A46" s="318"/>
      <c r="B46" s="29" t="s">
        <v>20</v>
      </c>
      <c r="C46" s="29">
        <f t="shared" si="0"/>
        <v>0</v>
      </c>
      <c r="D46" s="29">
        <f t="shared" si="0"/>
        <v>0</v>
      </c>
      <c r="E46" s="29">
        <f t="shared" si="1"/>
        <v>0</v>
      </c>
      <c r="F46" s="38"/>
    </row>
    <row r="47" spans="1:6" ht="15" customHeight="1">
      <c r="A47" s="318"/>
      <c r="B47" s="29" t="s">
        <v>21</v>
      </c>
      <c r="C47" s="29">
        <f t="shared" si="0"/>
        <v>0</v>
      </c>
      <c r="D47" s="29">
        <f t="shared" si="0"/>
        <v>0</v>
      </c>
      <c r="E47" s="29">
        <f t="shared" si="1"/>
        <v>0</v>
      </c>
      <c r="F47" s="38"/>
    </row>
    <row r="48" spans="1:6" ht="15" customHeight="1">
      <c r="A48" s="318"/>
      <c r="B48" s="29" t="s">
        <v>22</v>
      </c>
      <c r="C48" s="29">
        <f t="shared" si="0"/>
        <v>0</v>
      </c>
      <c r="D48" s="29">
        <f t="shared" si="0"/>
        <v>0</v>
      </c>
      <c r="E48" s="29">
        <f t="shared" si="1"/>
        <v>0</v>
      </c>
      <c r="F48" s="38"/>
    </row>
    <row r="49" spans="1:6" ht="15" customHeight="1" thickBot="1">
      <c r="A49" s="318"/>
      <c r="B49" s="260" t="s">
        <v>148</v>
      </c>
      <c r="C49" s="29">
        <f t="shared" si="0"/>
        <v>0</v>
      </c>
      <c r="D49" s="29">
        <f t="shared" si="0"/>
        <v>0</v>
      </c>
      <c r="E49" s="29">
        <f t="shared" si="1"/>
        <v>0</v>
      </c>
      <c r="F49" s="38"/>
    </row>
    <row r="50" spans="1:6" ht="19.5" customHeight="1" thickBot="1">
      <c r="A50" s="30"/>
      <c r="B50" s="286" t="s">
        <v>164</v>
      </c>
      <c r="C50" s="34">
        <f>C27+C38</f>
        <v>0</v>
      </c>
      <c r="D50" s="34">
        <f>D27+D38</f>
        <v>0</v>
      </c>
      <c r="E50" s="35">
        <f>E27+E38</f>
        <v>0</v>
      </c>
      <c r="F50" s="287"/>
    </row>
    <row r="60" ht="14.25">
      <c r="E60" s="37"/>
    </row>
  </sheetData>
  <sheetProtection/>
  <mergeCells count="30">
    <mergeCell ref="A31:A37"/>
    <mergeCell ref="A41:E41"/>
    <mergeCell ref="A1:F1"/>
    <mergeCell ref="A2:F2"/>
    <mergeCell ref="A18:B18"/>
    <mergeCell ref="B3:F3"/>
    <mergeCell ref="A40:B40"/>
    <mergeCell ref="A19:B19"/>
    <mergeCell ref="A20:A26"/>
    <mergeCell ref="A30:B30"/>
    <mergeCell ref="A42:B42"/>
    <mergeCell ref="A43:A49"/>
    <mergeCell ref="A10:E10"/>
    <mergeCell ref="E7:F7"/>
    <mergeCell ref="A6:B6"/>
    <mergeCell ref="A7:B7"/>
    <mergeCell ref="C6:D6"/>
    <mergeCell ref="C7:D7"/>
    <mergeCell ref="D15:E15"/>
    <mergeCell ref="A11:B11"/>
    <mergeCell ref="A5:B5"/>
    <mergeCell ref="A12:A15"/>
    <mergeCell ref="A29:B29"/>
    <mergeCell ref="E6:F6"/>
    <mergeCell ref="D16:E16"/>
    <mergeCell ref="D11:E11"/>
    <mergeCell ref="D12:E12"/>
    <mergeCell ref="D13:E13"/>
    <mergeCell ref="D14:E14"/>
    <mergeCell ref="A9:B9"/>
  </mergeCells>
  <printOptions/>
  <pageMargins left="0.984251968503937" right="0.7874015748031497" top="0.984251968503937" bottom="0.984251968503937" header="0.5118110236220472" footer="0.5118110236220472"/>
  <pageSetup fitToHeight="1" fitToWidth="1" horizontalDpi="600" verticalDpi="600" orientation="portrait" paperSize="9" scale="83" r:id="rId1"/>
  <headerFooter alignWithMargins="0">
    <oddFooter>&amp;R６　資金計画</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T10N03487</dc:creator>
  <cp:keywords/>
  <dc:description/>
  <cp:lastModifiedBy>nagasawa</cp:lastModifiedBy>
  <cp:lastPrinted>2013-02-22T01:12:25Z</cp:lastPrinted>
  <dcterms:created xsi:type="dcterms:W3CDTF">1997-01-08T22:48:59Z</dcterms:created>
  <dcterms:modified xsi:type="dcterms:W3CDTF">2013-02-22T06:33:50Z</dcterms:modified>
  <cp:category/>
  <cp:version/>
  <cp:contentType/>
  <cp:contentStatus/>
</cp:coreProperties>
</file>